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ta\Pases\PAS20181U210000082 - Facturador\"/>
    </mc:Choice>
  </mc:AlternateContent>
  <xr:revisionPtr revIDLastSave="0" documentId="10_ncr:100000_{A98CF1B1-1CAE-44BE-B5C4-3CECF12DA5B8}" xr6:coauthVersionLast="31" xr6:coauthVersionMax="31" xr10:uidLastSave="{00000000-0000-0000-0000-000000000000}"/>
  <bookViews>
    <workbookView xWindow="120" yWindow="240" windowWidth="9810" windowHeight="5535" tabRatio="733" xr2:uid="{00000000-000D-0000-FFFF-FFFF00000000}"/>
  </bookViews>
  <sheets>
    <sheet name="Factura y boleta 2.1 " sheetId="7" r:id="rId1"/>
    <sheet name="Nota 2.1" sheetId="19" r:id="rId2"/>
    <sheet name="Comunicación de Baja" sheetId="10" r:id="rId3"/>
    <sheet name="Resumen Diario" sheetId="14" r:id="rId4"/>
    <sheet name="Retencion" sheetId="15" r:id="rId5"/>
    <sheet name="Percepcion" sheetId="16" r:id="rId6"/>
    <sheet name="Reversión" sheetId="17" r:id="rId7"/>
    <sheet name="Hoja1" sheetId="20" state="hidden" r:id="rId8"/>
  </sheets>
  <externalReferences>
    <externalReference r:id="rId9"/>
  </externalReferences>
  <definedNames>
    <definedName name="_xlnm._FilterDatabase" localSheetId="0" hidden="1">'Factura y boleta 2.1 '!$B$5:$I$109</definedName>
    <definedName name="_xlnm._FilterDatabase" localSheetId="1" hidden="1">'Nota 2.1'!$B$5:$I$82</definedName>
    <definedName name="_xlnm._FilterDatabase" localSheetId="5" hidden="1">Percepcion!$B$6:$H$36</definedName>
    <definedName name="_xlnm._FilterDatabase" localSheetId="4" hidden="1">Retencion!$B$6:$H$36</definedName>
    <definedName name="_xlnm.Print_Titles" localSheetId="2">'Comunicación de Baja'!$5:$6</definedName>
    <definedName name="_xlnm.Print_Titles" localSheetId="0">'Factura y boleta 2.1 '!$4:$5</definedName>
    <definedName name="_xlnm.Print_Titles" localSheetId="1">'Nota 2.1'!$4:$5</definedName>
    <definedName name="_xlnm.Print_Titles" localSheetId="5">Percepcion!$5:$6</definedName>
    <definedName name="_xlnm.Print_Titles" localSheetId="3">'Resumen Diario'!$5:$6</definedName>
    <definedName name="_xlnm.Print_Titles" localSheetId="4">Retencion!$5:$6</definedName>
    <definedName name="_xlnm.Print_Titles" localSheetId="6">Reversión!$5:$6</definedName>
    <definedName name="VENCII">[1]CRONOGRAMA!$C$83:$D$452</definedName>
  </definedNames>
  <calcPr calcId="179017"/>
</workbook>
</file>

<file path=xl/calcChain.xml><?xml version="1.0" encoding="utf-8"?>
<calcChain xmlns="http://schemas.openxmlformats.org/spreadsheetml/2006/main">
  <c r="AW7" i="16" l="1"/>
  <c r="AV7" i="16"/>
  <c r="AY7" i="16" s="1"/>
  <c r="AU7" i="16"/>
  <c r="AT7" i="16"/>
  <c r="AX7" i="16" s="1"/>
  <c r="AS6" i="16"/>
  <c r="AR6" i="16"/>
  <c r="AQ6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M6" i="16"/>
  <c r="L6" i="16"/>
  <c r="K6" i="16"/>
  <c r="J6" i="16"/>
  <c r="I6" i="16"/>
  <c r="AV7" i="15"/>
  <c r="AW7" i="15"/>
  <c r="AU7" i="15"/>
  <c r="AY7" i="15" s="1"/>
  <c r="AX7" i="15"/>
  <c r="M6" i="15"/>
  <c r="L6" i="15"/>
  <c r="K6" i="15"/>
  <c r="Q6" i="15"/>
  <c r="AT6" i="15"/>
  <c r="AS6" i="15"/>
  <c r="AR6" i="15"/>
  <c r="AQ6" i="15"/>
  <c r="AP6" i="15"/>
  <c r="AO6" i="15"/>
  <c r="AN6" i="15"/>
  <c r="AM6" i="15"/>
  <c r="AL6" i="15"/>
  <c r="AK6" i="15"/>
  <c r="AJ6" i="15"/>
  <c r="AI6" i="15"/>
  <c r="AH6" i="15"/>
  <c r="AG6" i="15"/>
  <c r="AF6" i="15"/>
  <c r="AE6" i="15"/>
  <c r="AD6" i="15"/>
  <c r="AC6" i="15"/>
  <c r="AB6" i="15"/>
  <c r="AA6" i="15"/>
  <c r="Z6" i="15"/>
  <c r="Y6" i="15"/>
  <c r="X6" i="15"/>
  <c r="W6" i="15"/>
  <c r="V6" i="15"/>
  <c r="U6" i="15"/>
  <c r="T6" i="15"/>
  <c r="S6" i="15"/>
  <c r="R6" i="15"/>
  <c r="N6" i="15"/>
  <c r="P6" i="15"/>
  <c r="J6" i="15"/>
  <c r="AL8" i="14"/>
  <c r="AL9" i="14"/>
  <c r="AL10" i="14"/>
  <c r="AL11" i="14"/>
  <c r="AL7" i="14"/>
  <c r="AD6" i="14"/>
  <c r="AK11" i="14"/>
  <c r="AK8" i="14"/>
  <c r="AM8" i="14" s="1"/>
  <c r="AK9" i="14"/>
  <c r="AK10" i="14"/>
  <c r="AK7" i="14"/>
  <c r="P6" i="14"/>
  <c r="AH6" i="14"/>
  <c r="AG6" i="14"/>
  <c r="AF6" i="14"/>
  <c r="AE6" i="14"/>
  <c r="AC6" i="14"/>
  <c r="AB6" i="14"/>
  <c r="AA6" i="14"/>
  <c r="Z6" i="14"/>
  <c r="Y6" i="14"/>
  <c r="X6" i="14"/>
  <c r="W6" i="14"/>
  <c r="V6" i="14"/>
  <c r="U6" i="14"/>
  <c r="T6" i="14"/>
  <c r="S6" i="14"/>
  <c r="R6" i="14"/>
  <c r="Q6" i="14"/>
  <c r="O6" i="14"/>
  <c r="N6" i="14"/>
  <c r="M6" i="14"/>
  <c r="L6" i="14"/>
  <c r="K6" i="14"/>
  <c r="J6" i="14"/>
  <c r="AM10" i="14" l="1"/>
  <c r="AM11" i="14"/>
  <c r="AM7" i="14"/>
  <c r="AZ7" i="15"/>
  <c r="AM9" i="14"/>
</calcChain>
</file>

<file path=xl/sharedStrings.xml><?xml version="1.0" encoding="utf-8"?>
<sst xmlns="http://schemas.openxmlformats.org/spreadsheetml/2006/main" count="1691" uniqueCount="586">
  <si>
    <t>N°</t>
  </si>
  <si>
    <t>FORMATO</t>
  </si>
  <si>
    <t>M</t>
  </si>
  <si>
    <t>an..100</t>
  </si>
  <si>
    <t>n11</t>
  </si>
  <si>
    <t>C</t>
  </si>
  <si>
    <t>an2</t>
  </si>
  <si>
    <t>n1</t>
  </si>
  <si>
    <t>an..15</t>
  </si>
  <si>
    <t>an3</t>
  </si>
  <si>
    <t>n(12,2)</t>
  </si>
  <si>
    <t>an..3</t>
  </si>
  <si>
    <t>Afectación al IGV por ítem</t>
  </si>
  <si>
    <t>an..30</t>
  </si>
  <si>
    <t>Sumatoria otros Cargos</t>
  </si>
  <si>
    <t>Fecha de emisión</t>
  </si>
  <si>
    <t>an..10</t>
  </si>
  <si>
    <t>YYYY-MM-DD</t>
  </si>
  <si>
    <t>Código de producto</t>
  </si>
  <si>
    <t>Total descuentos</t>
  </si>
  <si>
    <t>Importe total de la venta, cesión en uso o del servicio prestado</t>
  </si>
  <si>
    <t>an4</t>
  </si>
  <si>
    <t>an1</t>
  </si>
  <si>
    <t xml:space="preserve">
n(12,2)</t>
  </si>
  <si>
    <t>an6</t>
  </si>
  <si>
    <t>TIPO Y LONGITUD (2)</t>
  </si>
  <si>
    <t>a</t>
  </si>
  <si>
    <t>caracter alfabético</t>
  </si>
  <si>
    <t>n</t>
  </si>
  <si>
    <t>caracter numérico</t>
  </si>
  <si>
    <t>an</t>
  </si>
  <si>
    <t>carácter alfanumérico</t>
  </si>
  <si>
    <t>a3</t>
  </si>
  <si>
    <t>3 caracteres alfabéticos de longitud fija</t>
  </si>
  <si>
    <t>n3</t>
  </si>
  <si>
    <t xml:space="preserve">3 caracteres numéricos de longitud fija </t>
  </si>
  <si>
    <t xml:space="preserve">3 caracteres alfa-numéricos de longitud fija </t>
  </si>
  <si>
    <t>a..3</t>
  </si>
  <si>
    <t xml:space="preserve">hasta 3 caracteres alfabéticos </t>
  </si>
  <si>
    <t>n..3</t>
  </si>
  <si>
    <t xml:space="preserve">hasta 3 caracteres numéricos </t>
  </si>
  <si>
    <t xml:space="preserve">hasta 3 caracteres alfa-numéricos </t>
  </si>
  <si>
    <t xml:space="preserve">Apellidos y nombres, denominación o razón social del adquirente o usuario </t>
  </si>
  <si>
    <t>Cantidad de unidades por ítem</t>
  </si>
  <si>
    <t>(2) La columna Tipo y Longitud define el tipo de dato y el tamaño que debe cumplir. La codificación sigue el siguiente formato:</t>
  </si>
  <si>
    <t>Nota:</t>
  </si>
  <si>
    <t xml:space="preserve"> DATO</t>
  </si>
  <si>
    <t>an..250</t>
  </si>
  <si>
    <t>CONDICIÓN INFORMÁTICA(1)</t>
  </si>
  <si>
    <t>Descripción detallada del servicio prestado, bien vendido o cedido en uso, indicando las características.</t>
  </si>
  <si>
    <t>Tipo de moneda en la cual se emite la factura electrónica</t>
  </si>
  <si>
    <t>an…15</t>
  </si>
  <si>
    <t>n..13</t>
  </si>
  <si>
    <t>Serie y número del documento que modifica</t>
  </si>
  <si>
    <t>Tipo de documento del documento que modifica</t>
  </si>
  <si>
    <t>Código del tipo de Nota de débito electrónica</t>
  </si>
  <si>
    <t>n2</t>
  </si>
  <si>
    <t>an..23</t>
  </si>
  <si>
    <t>n(12,10)</t>
  </si>
  <si>
    <t>an..8</t>
  </si>
  <si>
    <t>an..20</t>
  </si>
  <si>
    <t>Total Anticipos</t>
  </si>
  <si>
    <t xml:space="preserve">Tipo de operación </t>
  </si>
  <si>
    <t>Monto de la percepción</t>
  </si>
  <si>
    <t>n15</t>
  </si>
  <si>
    <t>n..16</t>
  </si>
  <si>
    <t>n(12,3)</t>
  </si>
  <si>
    <t>Fecha de inicio del traslado o fecha de entrega de bienes al transportista</t>
  </si>
  <si>
    <t>an8</t>
  </si>
  <si>
    <t>Indicador de subcontratación</t>
  </si>
  <si>
    <t>Tipo de documento de identidad del adquirente o usuario</t>
  </si>
  <si>
    <t>Número de documento de identidad del adquirente o usuario</t>
  </si>
  <si>
    <t>numDocUsuario</t>
  </si>
  <si>
    <t>tipDocUsuario</t>
  </si>
  <si>
    <t>sumOtrosCargos</t>
  </si>
  <si>
    <t>rznSocialUsuario</t>
  </si>
  <si>
    <t>fecEmision</t>
  </si>
  <si>
    <t>tipMoneda</t>
  </si>
  <si>
    <t>codProducto</t>
  </si>
  <si>
    <t>mtoValorUnitario</t>
  </si>
  <si>
    <t>mtoIgvItem</t>
  </si>
  <si>
    <t>mtoIscItem</t>
  </si>
  <si>
    <t>mtoValorVentaItem</t>
  </si>
  <si>
    <t>codRegPercepcion</t>
  </si>
  <si>
    <t>tipOperacion</t>
  </si>
  <si>
    <t>tipDocRelacionado</t>
  </si>
  <si>
    <t>indDocRelacionado</t>
  </si>
  <si>
    <t>Tipo de documento relacionado</t>
  </si>
  <si>
    <t>Número de documento relacionado</t>
  </si>
  <si>
    <t>numDocRelacionado</t>
  </si>
  <si>
    <t>Tipo de documento del emisor del documento relacionado</t>
  </si>
  <si>
    <t>Número de documento del emisor del documento relacionado</t>
  </si>
  <si>
    <t>tipDocEmisor</t>
  </si>
  <si>
    <t>numDocEmisor</t>
  </si>
  <si>
    <t>Monto del documento relacionado</t>
  </si>
  <si>
    <t>mtoDocRelacionado</t>
  </si>
  <si>
    <t>Código de país en el que se entrega el bien o se presta el servicio</t>
  </si>
  <si>
    <t>Código de ubigeo en el que se entrega el bien o se presta el servicio</t>
  </si>
  <si>
    <t>Dirección completa y detallada en el que se entrega el bien o se presta el servicio</t>
  </si>
  <si>
    <t>codPaisEntrega</t>
  </si>
  <si>
    <t>codUbigeoEntrega</t>
  </si>
  <si>
    <t>desDireccionEntrega</t>
  </si>
  <si>
    <t>Motivo de traslado</t>
  </si>
  <si>
    <t>fecTraslado</t>
  </si>
  <si>
    <t>codMotivoTraslado</t>
  </si>
  <si>
    <t>indModalidadTransporte</t>
  </si>
  <si>
    <t>Peso bruto total de la Factura (en Kg)</t>
  </si>
  <si>
    <t>indSubcontratacion</t>
  </si>
  <si>
    <t>0/1</t>
  </si>
  <si>
    <t>Código de ubigeo del punto de partida</t>
  </si>
  <si>
    <t>Dirección completa y detallada del punto de partida</t>
  </si>
  <si>
    <t>Código de ubigeo del punto de llegada</t>
  </si>
  <si>
    <t>Dirección completa y detallada del punto de llegada</t>
  </si>
  <si>
    <t>codUbigeoPtoPartida</t>
  </si>
  <si>
    <t>desDireccionPtoPatida</t>
  </si>
  <si>
    <t>codUbigeoPtoLlegada</t>
  </si>
  <si>
    <t>desDireccionPtoLlegada</t>
  </si>
  <si>
    <t>XXXX-99999999</t>
  </si>
  <si>
    <t>Tipo de documento del destinatario</t>
  </si>
  <si>
    <t>Número de documento del destinatario</t>
  </si>
  <si>
    <t>Apellidos y nombres o Razón social del destinatario</t>
  </si>
  <si>
    <t>tipDocDestinatario</t>
  </si>
  <si>
    <t>numDocDestinatario</t>
  </si>
  <si>
    <t>rznSocialDestinatario</t>
  </si>
  <si>
    <t>Número de RUC del transportista</t>
  </si>
  <si>
    <t>Apellidos y nombres o Razón social del transportista</t>
  </si>
  <si>
    <t>numRUCTransportista</t>
  </si>
  <si>
    <t>rznSocialTransportista</t>
  </si>
  <si>
    <t>Apellidos y nombres o Razón social del transportista contratante</t>
  </si>
  <si>
    <t>Número de placa del vehiculo principal</t>
  </si>
  <si>
    <t>numPlaca</t>
  </si>
  <si>
    <t>Número de placa de vehículos secundarios</t>
  </si>
  <si>
    <t>Tipo de documento de identidad del conductor</t>
  </si>
  <si>
    <t>tipDocConductor</t>
  </si>
  <si>
    <t>Código de leyenda</t>
  </si>
  <si>
    <t>Descripción de leyenda</t>
  </si>
  <si>
    <t>desLeyenda</t>
  </si>
  <si>
    <t>codLeyenda</t>
  </si>
  <si>
    <t>Catálogo
N° 6</t>
  </si>
  <si>
    <t>Catálogo
N° 2</t>
  </si>
  <si>
    <t>Catálogo
N° 3</t>
  </si>
  <si>
    <t>Código de unidad de medida por ítem</t>
  </si>
  <si>
    <t>codUnidadMedida</t>
  </si>
  <si>
    <t>ctdUnidadItem</t>
  </si>
  <si>
    <t>Codigo producto SUNAT</t>
  </si>
  <si>
    <t>codProductoSUNAT</t>
  </si>
  <si>
    <t>desItem</t>
  </si>
  <si>
    <t>Catálogo
N° 13</t>
  </si>
  <si>
    <t>Catálogo
N° 4</t>
  </si>
  <si>
    <t>Catálogo 
N° 18</t>
  </si>
  <si>
    <t>pesoBrutoKg</t>
  </si>
  <si>
    <t>Catálogo
No. 15</t>
  </si>
  <si>
    <t>Catálogo 
N° 6</t>
  </si>
  <si>
    <t>Catálogo
N° 10</t>
  </si>
  <si>
    <t>tipDocAfectado</t>
  </si>
  <si>
    <t>numDocAfectado</t>
  </si>
  <si>
    <t>codMotivo</t>
  </si>
  <si>
    <t>Descripción de motivo o sustento</t>
  </si>
  <si>
    <t>desMotivo</t>
  </si>
  <si>
    <t>CONDICIÓN INFORMÁTICA - FACTURA</t>
  </si>
  <si>
    <t>CONDICIÓN INFORMÁTICA - BOLETA</t>
  </si>
  <si>
    <t>Monto de ISC por ítem</t>
  </si>
  <si>
    <t>Tipo de sistema ISC</t>
  </si>
  <si>
    <t>Catálogo
N° 8</t>
  </si>
  <si>
    <t>tipSisISC</t>
  </si>
  <si>
    <t>Monto de IGV por ítem</t>
  </si>
  <si>
    <t>Catálogo
N° 7</t>
  </si>
  <si>
    <t>tipAfeIGV</t>
  </si>
  <si>
    <t>Dirección del cliente (Código de país)</t>
  </si>
  <si>
    <t>Dirección del cliente (Código de ubigeo)</t>
  </si>
  <si>
    <t>Dirección del cliente (Dirección completa y detallada)</t>
  </si>
  <si>
    <t>codPaisCliente</t>
  </si>
  <si>
    <t>codUbigeoCliente</t>
  </si>
  <si>
    <t>desDireccionCliente</t>
  </si>
  <si>
    <t>Fecha de vencimiento</t>
  </si>
  <si>
    <t>an10</t>
  </si>
  <si>
    <t>fecVencimiento</t>
  </si>
  <si>
    <t>Sujeto que realiza el traslado (01: Vendedor, 02: Comprador)</t>
  </si>
  <si>
    <t>Modalidad de Transporte</t>
  </si>
  <si>
    <t>Número de RUC del transportista contratante</t>
  </si>
  <si>
    <t>numRUCContratante</t>
  </si>
  <si>
    <t>rznSocialContratante</t>
  </si>
  <si>
    <t>Archivo: Detalle (RRRRRRRRRRR-CC-XXXX-999999999.DET)</t>
  </si>
  <si>
    <t>Archivo: Leyendas (RRRRRRRRRRR-CC-XXXX-999999999.LEY)</t>
  </si>
  <si>
    <t>Archivo: Cabecera (RRRRRRRRRRR-CC-XXXX-999999999.CAB)</t>
  </si>
  <si>
    <t>Archivo: Documentos relacionados (RRRRRRRRRRR-CC-XXXX-999999999.REL)</t>
  </si>
  <si>
    <t>Archivo: Adicionales de cabecera (RRRRRRRRRRR-CC-XXXX-999999999.ACA)</t>
  </si>
  <si>
    <t>Archivo: Adicionales de detalle (RRRRRRRRRRR-CC-XXXX-999999999.ADE)</t>
  </si>
  <si>
    <t>Archivo: Guía Remitente (RRRRRRRRRRR-CC-XXXX-999999999.GRE)</t>
  </si>
  <si>
    <t>Archivo: Guía Transportista (RRRRRRRRRRR-CC-XXXX-999999999.GTR)</t>
  </si>
  <si>
    <t>Archivo: Guía Remitente - Vehículos secundarios (RRRRRRRRRRR-CC-XXXX-999999999.VEH)</t>
  </si>
  <si>
    <t>Archivo: Guía Remitente - Conductores (RRRRRRRRRRR-CC-XXXX-999999999.CON)</t>
  </si>
  <si>
    <t>Código del domicilio fiscal o de local anexo del emisor</t>
  </si>
  <si>
    <t>codLocalEmisor</t>
  </si>
  <si>
    <t>Notas:</t>
  </si>
  <si>
    <t>(raiz)</t>
  </si>
  <si>
    <t>Archivo JSON -
Atributo</t>
  </si>
  <si>
    <t>Archivo Texto -
Orden de columna</t>
  </si>
  <si>
    <t>guiaRemitente</t>
  </si>
  <si>
    <t>guiaTransportista</t>
  </si>
  <si>
    <t>En guiaRemitente o guiaTransportista, lstVehiculos</t>
  </si>
  <si>
    <t>En guiaRemitente o guiaTransportista, lstConductores</t>
  </si>
  <si>
    <t>(1) La columna condición informática puede tener los valores: M cuando el dato debe consignarse siempre (mandatorio) , y C (condicional)</t>
  </si>
  <si>
    <t>01 o 03 o 12</t>
  </si>
  <si>
    <t>Fecha de generación del documento dado de baja</t>
  </si>
  <si>
    <t>fecGeneracion</t>
  </si>
  <si>
    <t>Fecha de generación de la comunicación</t>
  </si>
  <si>
    <t>fecComunicacion</t>
  </si>
  <si>
    <t>Tipo de documento de baja</t>
  </si>
  <si>
    <t>Catálogo
N° 1</t>
  </si>
  <si>
    <t>tipDocBaja</t>
  </si>
  <si>
    <t>Número de documento de baja</t>
  </si>
  <si>
    <t>an..4 - n..8</t>
  </si>
  <si>
    <t>numDocBaja</t>
  </si>
  <si>
    <t>Descripción de motivo de baja</t>
  </si>
  <si>
    <t>desMotivoBaja</t>
  </si>
  <si>
    <t>(1) La columna condición informática puede tener los valores: M cuando el dato es obligatorio y C (condicional)</t>
  </si>
  <si>
    <t>Anexo I</t>
  </si>
  <si>
    <t>A) FACTURA ELECTRÓNICA y B) BOLETA DE VENTA ELECTRÓNICA</t>
  </si>
  <si>
    <t>Anexo II</t>
  </si>
  <si>
    <t>Comunicación  de Baja</t>
  </si>
  <si>
    <t>Cabecera</t>
  </si>
  <si>
    <t>01</t>
  </si>
  <si>
    <t>MARVIN GUTIERREZ</t>
  </si>
  <si>
    <t>PEN</t>
  </si>
  <si>
    <t>Detalle</t>
  </si>
  <si>
    <t>F001-1</t>
  </si>
  <si>
    <t>USD</t>
  </si>
  <si>
    <t>TaxExemptionReasonCode</t>
  </si>
  <si>
    <r>
      <t>Archivo: Cabecera (RRRRRRRRRRR-</t>
    </r>
    <r>
      <rPr>
        <b/>
        <sz val="20"/>
        <color indexed="10"/>
        <rFont val="Calibri"/>
        <family val="2"/>
      </rPr>
      <t>RA</t>
    </r>
    <r>
      <rPr>
        <b/>
        <sz val="11"/>
        <color indexed="8"/>
        <rFont val="Calibri"/>
        <family val="2"/>
      </rPr>
      <t>-YYYYMMDD-CCC.CBA)</t>
    </r>
  </si>
  <si>
    <t>Resumen Diario</t>
  </si>
  <si>
    <r>
      <t>Archivo: Cabecera (RRRRRRRRRRR-</t>
    </r>
    <r>
      <rPr>
        <b/>
        <sz val="20"/>
        <color indexed="10"/>
        <rFont val="Calibri"/>
        <family val="2"/>
      </rPr>
      <t>RC</t>
    </r>
    <r>
      <rPr>
        <b/>
        <sz val="11"/>
        <color indexed="8"/>
        <rFont val="Calibri"/>
        <family val="2"/>
      </rPr>
      <t>-YYYYMMDD-CCC.RDI)</t>
    </r>
  </si>
  <si>
    <t>Fecha de generación del documento</t>
  </si>
  <si>
    <t>Fecha de generación del resumen</t>
  </si>
  <si>
    <t>Tipo de documento de resumen</t>
  </si>
  <si>
    <t>Resultado</t>
  </si>
  <si>
    <t>Serie y número de documento</t>
  </si>
  <si>
    <t xml:space="preserve"> M</t>
  </si>
  <si>
    <t xml:space="preserve">Tipo de documento de Identidad del adquirente o usuario </t>
  </si>
  <si>
    <t>Total valor de venta - operaciones gravadas</t>
  </si>
  <si>
    <t>Total valor de venta - operaciones exoneradas</t>
  </si>
  <si>
    <t>Total valor de venta - operaciones inafectas</t>
  </si>
  <si>
    <t>Importe total de sumatoria otros cargos del ítem</t>
  </si>
  <si>
    <t>Total ISC</t>
  </si>
  <si>
    <t>Total IGV</t>
  </si>
  <si>
    <t>Total Otros tributos</t>
  </si>
  <si>
    <t>Total valor de venta - operaciones gratuitas</t>
  </si>
  <si>
    <t>Tipo de documento que modifica</t>
  </si>
  <si>
    <t>Número de serie de la boleta de venta que modifica</t>
  </si>
  <si>
    <t>Número correlativo de la boleta de venta que modifica</t>
  </si>
  <si>
    <t>Régimen de percepción</t>
  </si>
  <si>
    <t xml:space="preserve">Base imponible percepción </t>
  </si>
  <si>
    <t>Monto total a cobrar incluida la
percepción</t>
  </si>
  <si>
    <t>Estado</t>
  </si>
  <si>
    <t xml:space="preserve">Número de documento del adquirente o usuario </t>
  </si>
  <si>
    <t>Concatenacion</t>
  </si>
  <si>
    <t>03</t>
  </si>
  <si>
    <t>fecResumen</t>
  </si>
  <si>
    <t>tipDocResumen</t>
  </si>
  <si>
    <t>idDocResumen</t>
  </si>
  <si>
    <t>totValGrabado</t>
  </si>
  <si>
    <t>totValExoneado</t>
  </si>
  <si>
    <t>totValInafecto</t>
  </si>
  <si>
    <t>monValGratuito</t>
  </si>
  <si>
    <t>totOtroCargo</t>
  </si>
  <si>
    <t>monTribIsc</t>
  </si>
  <si>
    <t>monTribIgv</t>
  </si>
  <si>
    <t>monTribOtro</t>
  </si>
  <si>
    <t>totImpCpe</t>
  </si>
  <si>
    <t>tipDocModifico</t>
  </si>
  <si>
    <t>serDocModifico</t>
  </si>
  <si>
    <t>numDocModifico</t>
  </si>
  <si>
    <t>tipRegPercepcion</t>
  </si>
  <si>
    <t>monPercepcion</t>
  </si>
  <si>
    <t>monTotIncPercepcion</t>
  </si>
  <si>
    <t>tipEstado</t>
  </si>
  <si>
    <t>B001-1</t>
  </si>
  <si>
    <t>Tipo de Moneda</t>
  </si>
  <si>
    <t>B001</t>
  </si>
  <si>
    <t>07</t>
  </si>
  <si>
    <t>BNCE-1</t>
  </si>
  <si>
    <t>NDE</t>
  </si>
  <si>
    <t>NCE</t>
  </si>
  <si>
    <t>BNDE-1</t>
  </si>
  <si>
    <t>BVE soles</t>
  </si>
  <si>
    <t>B001-2</t>
  </si>
  <si>
    <t>08</t>
  </si>
  <si>
    <t>NDE Penalidad</t>
  </si>
  <si>
    <t>BVE dolares</t>
  </si>
  <si>
    <t>monBasePercepcion</t>
  </si>
  <si>
    <t>porPercepcion</t>
  </si>
  <si>
    <t>Porcentaje de Percepcion</t>
  </si>
  <si>
    <t>2.00</t>
  </si>
  <si>
    <t>A) Retenciones</t>
  </si>
  <si>
    <t>Urbanización</t>
  </si>
  <si>
    <t>Provincia</t>
  </si>
  <si>
    <t>Departamento</t>
  </si>
  <si>
    <t>Distrito</t>
  </si>
  <si>
    <t>Codigo de país de la dirección</t>
  </si>
  <si>
    <t>Ubigeo</t>
  </si>
  <si>
    <t>Datos de la retención</t>
  </si>
  <si>
    <t>Régimen de retención</t>
  </si>
  <si>
    <t>Tasa de retención</t>
  </si>
  <si>
    <t>Observaciones</t>
  </si>
  <si>
    <t>Importe Total Retenido</t>
  </si>
  <si>
    <t>Moneda del importe total retenido</t>
  </si>
  <si>
    <t>Importe Total pagado</t>
  </si>
  <si>
    <t>Moneda del importe total pagado</t>
  </si>
  <si>
    <t>Dato del comprobante relacionado</t>
  </si>
  <si>
    <t>Fecha de emisión de documento relacionado</t>
  </si>
  <si>
    <t>Importe total documento relacionado</t>
  </si>
  <si>
    <t>Tipo de moneda de documento relacionado</t>
  </si>
  <si>
    <t>Fecha de Pago</t>
  </si>
  <si>
    <t>Número de Pago</t>
  </si>
  <si>
    <t>Importe de pago sin retencion</t>
  </si>
  <si>
    <t>Moneda de pago</t>
  </si>
  <si>
    <t>Importe retenido</t>
  </si>
  <si>
    <t>Moneda de importe retenido</t>
  </si>
  <si>
    <t>Fecha de retención</t>
  </si>
  <si>
    <t>Importe Total a pagar (neto)</t>
  </si>
  <si>
    <t>Moneda de monto neto pagado</t>
  </si>
  <si>
    <t>La moneda de referencia para el tipo de cambio</t>
  </si>
  <si>
    <t>El factor aplicado a la moneda de origen para calcular la moneda destino (tipo de cmabio)</t>
  </si>
  <si>
    <t>Fecha de cambio</t>
  </si>
  <si>
    <t>Tipo de cambio</t>
  </si>
  <si>
    <t>Datos de retención</t>
  </si>
  <si>
    <t>Datos del Receptor</t>
  </si>
  <si>
    <t>&lt;cbc:TotalInvoiceAmount currencyID="PEN"&gt;${resumen.monBasePercepcion}&lt;/cbc:TotalInvoiceAmount&gt;</t>
  </si>
  <si>
    <t>&lt;sac:SUNATTotalCashed currencyID="PEN"&gt;${resumen.monPercepcion}&lt;/sac:SUNATTotalCashed&gt;</t>
  </si>
  <si>
    <t>&lt;cbc:TaxableAmount currencyID="PEN"&gt;${resumen.monTotIncPercepcion}&lt;/cbc:TaxableAmount&gt;</t>
  </si>
  <si>
    <t>+</t>
  </si>
  <si>
    <t>desUbiReceptor</t>
  </si>
  <si>
    <t>desUrbReceptor</t>
  </si>
  <si>
    <t>desProReceptor</t>
  </si>
  <si>
    <t>desDepReceptor</t>
  </si>
  <si>
    <t>desDisReceptor</t>
  </si>
  <si>
    <t>codPaisReceptor</t>
  </si>
  <si>
    <t>rznSocialReceptor</t>
  </si>
  <si>
    <t>codRegRetencion</t>
  </si>
  <si>
    <t>tasRetencion</t>
  </si>
  <si>
    <t>estructura</t>
  </si>
  <si>
    <t>nroDocRelacionado</t>
  </si>
  <si>
    <t>fecEmiDocRelacionado</t>
  </si>
  <si>
    <t>mtoImpTotDocRelacionado</t>
  </si>
  <si>
    <t>tipMonDocRelacionado</t>
  </si>
  <si>
    <t>fecPagDocRelacionado</t>
  </si>
  <si>
    <t>nroPagDocRelacionado</t>
  </si>
  <si>
    <t>mtoPagDocRelacionado</t>
  </si>
  <si>
    <t>tasTipCambio</t>
  </si>
  <si>
    <t>facTipCambio</t>
  </si>
  <si>
    <t>fecTipCambio</t>
  </si>
  <si>
    <t>codMonRetencion</t>
  </si>
  <si>
    <t>mtoImpTotPagRetencion</t>
  </si>
  <si>
    <t>mtoTotPagNetoDocRelacionado</t>
  </si>
  <si>
    <t>mtoRetDocRelacionado</t>
  </si>
  <si>
    <t>tipMonRetDocRelacionado</t>
  </si>
  <si>
    <t>tipMonTotPagNetoDocRelacionado</t>
  </si>
  <si>
    <t>mtoTotRetencion</t>
  </si>
  <si>
    <t>desObsRetencion</t>
  </si>
  <si>
    <t>fecRetDocRelacionado</t>
  </si>
  <si>
    <t>LIMA</t>
  </si>
  <si>
    <t>MARANGA</t>
  </si>
  <si>
    <t>SAN MIGUEL</t>
  </si>
  <si>
    <t>JIRON PEDRO CANGA 150</t>
  </si>
  <si>
    <t>OBSERVACIONES NUNCA MAS</t>
  </si>
  <si>
    <t>La moneda objetivo para la tasa de cambio</t>
  </si>
  <si>
    <t>Número de documento de identidad Receptor</t>
  </si>
  <si>
    <t>Tipo de Documento de identidad del Receptor</t>
  </si>
  <si>
    <t>Nombre Comercial del Receptor</t>
  </si>
  <si>
    <t>nroDocIdeReceptor</t>
  </si>
  <si>
    <t>tipDocIdeReceptor</t>
  </si>
  <si>
    <t>desNomComReceptor</t>
  </si>
  <si>
    <t>GUTI SAC</t>
  </si>
  <si>
    <t>3.00</t>
  </si>
  <si>
    <t>tipMonPagDocRelacionado</t>
  </si>
  <si>
    <t>tipMonImpTotPagRetencion</t>
  </si>
  <si>
    <t>Archivo: Cabecera (RRRRRRRRRRR-20-RXXX-999999999.RET)</t>
  </si>
  <si>
    <t>Archivo: Detalle (RRRRRRRRRRR-20-RXXX-999999999.DRE)</t>
  </si>
  <si>
    <t>n(4,6)</t>
  </si>
  <si>
    <t>=PEN</t>
  </si>
  <si>
    <t>an(3)</t>
  </si>
  <si>
    <t>CONDICIÓN INFORMÁTICA</t>
  </si>
  <si>
    <t>TXT</t>
  </si>
  <si>
    <t>El ultimo campo de la línea, siempre debe tener un valor en su defecto guión, caso contrario mostrará que no tiene la cantidad de filas requeridas.</t>
  </si>
  <si>
    <t>Json / TXT: vacío o sin tag es aceptado porque XSD o XSL no lo validan.</t>
  </si>
  <si>
    <t xml:space="preserve">Json o Txt: si viene vacío - XsdValidator. Si sacas TAG, solo en alguno casos pone valor por defecto 0.00. </t>
  </si>
  <si>
    <t>an..1</t>
  </si>
  <si>
    <t>an..6</t>
  </si>
  <si>
    <t>an ..11</t>
  </si>
  <si>
    <t>an..2</t>
  </si>
  <si>
    <t>=01</t>
  </si>
  <si>
    <t>n(4,2)</t>
  </si>
  <si>
    <t>n(6)</t>
  </si>
  <si>
    <t>=PE</t>
  </si>
  <si>
    <t>CDATA</t>
  </si>
  <si>
    <t>Los campos de tipo texto como razon social o nombre de Item serán colocados entre &lt;![CDATA[]]&gt; auotmáticamente (aplicados en las plantillas de facturador).</t>
  </si>
  <si>
    <t>an..5</t>
  </si>
  <si>
    <t>A) Percepciones</t>
  </si>
  <si>
    <t>tasPercepcion</t>
  </si>
  <si>
    <t>desObsPercepcion</t>
  </si>
  <si>
    <t>mtoTotPercepcion</t>
  </si>
  <si>
    <t>codMonPercepcion</t>
  </si>
  <si>
    <t>mtoImpTotPagPercepcion</t>
  </si>
  <si>
    <t>tipMonImpTotPagPercepcion</t>
  </si>
  <si>
    <t>Importe de pago sin Percepcion</t>
  </si>
  <si>
    <t>Datos de la percepción</t>
  </si>
  <si>
    <t>Datos de percepción</t>
  </si>
  <si>
    <t>Tasa de percepción</t>
  </si>
  <si>
    <t>Fecha de percepción</t>
  </si>
  <si>
    <t>Dirección Completa del Receptor</t>
  </si>
  <si>
    <t>desDirReceptor</t>
  </si>
  <si>
    <t>Importe Total Percibido</t>
  </si>
  <si>
    <t>Moneda del importe total percibido</t>
  </si>
  <si>
    <t>Importe percibido</t>
  </si>
  <si>
    <t>Moneda de importe percibido</t>
  </si>
  <si>
    <r>
      <t>Archivo: Cabecera (RRRRRRRRRRR-</t>
    </r>
    <r>
      <rPr>
        <b/>
        <sz val="20"/>
        <color indexed="10"/>
        <rFont val="Calibri"/>
        <family val="2"/>
      </rPr>
      <t>RR</t>
    </r>
    <r>
      <rPr>
        <b/>
        <sz val="11"/>
        <color indexed="8"/>
        <rFont val="Calibri"/>
        <family val="2"/>
      </rPr>
      <t>-YYYYMMDD-CCC.RDR)</t>
    </r>
  </si>
  <si>
    <t>Resumen de Reversiones</t>
  </si>
  <si>
    <t>(raiz)= resumenReversion</t>
  </si>
  <si>
    <t>(raiz) = resumenBajas</t>
  </si>
  <si>
    <t>Catálogo
N° 1 (20 ó 40)</t>
  </si>
  <si>
    <t>RXXX-99999999 / PXXX-99999999</t>
  </si>
  <si>
    <t>Hora de Emisión</t>
  </si>
  <si>
    <t>an..14</t>
  </si>
  <si>
    <t>horEmision</t>
  </si>
  <si>
    <t>ublVersionId</t>
  </si>
  <si>
    <t>customizationId</t>
  </si>
  <si>
    <t>Versión UBL</t>
  </si>
  <si>
    <t>Customization Documento</t>
  </si>
  <si>
    <t>HH:MM:SS</t>
  </si>
  <si>
    <t>porIgvItem</t>
  </si>
  <si>
    <t>Porcentaje de IGV</t>
  </si>
  <si>
    <t>=18.0</t>
  </si>
  <si>
    <t>Catálogo
N° 5</t>
  </si>
  <si>
    <t>Códigos de tipos de tributos IGV</t>
  </si>
  <si>
    <t>Códigos de tipos de tributos ISC</t>
  </si>
  <si>
    <t>n4</t>
  </si>
  <si>
    <t>codTriIGV</t>
  </si>
  <si>
    <t>codTriISC</t>
  </si>
  <si>
    <t>Porcentaje de ISC</t>
  </si>
  <si>
    <t>porIscItem</t>
  </si>
  <si>
    <t>2.0</t>
  </si>
  <si>
    <t>Su propósito es permitir consignar en el comprobante de pago, un descuento a nivel de
línea o ítem. Incluye IGV</t>
  </si>
  <si>
    <t>Archivo: Tributos Generales (RRRRRRRRRRR-CC-XXXX-999999999.TRI)</t>
  </si>
  <si>
    <t>Categoría</t>
  </si>
  <si>
    <t>m</t>
  </si>
  <si>
    <t>codCatTributo</t>
  </si>
  <si>
    <t>Monto de Tirbuto por ítem</t>
  </si>
  <si>
    <t>Identificador de tributo</t>
  </si>
  <si>
    <t>Nombre de tributo</t>
  </si>
  <si>
    <t>Código de tipo de tributo</t>
  </si>
  <si>
    <t>Base imponible</t>
  </si>
  <si>
    <t>an..4</t>
  </si>
  <si>
    <t>ideTributo</t>
  </si>
  <si>
    <t>codTipTributo</t>
  </si>
  <si>
    <t>nomTributo</t>
  </si>
  <si>
    <t>mtoBaseImponible</t>
  </si>
  <si>
    <t>mtoTributo</t>
  </si>
  <si>
    <t>Catálogo
N° 5 : name</t>
  </si>
  <si>
    <t>Catálogo
N° 5 : Id</t>
  </si>
  <si>
    <t>Catálogo
N° 5  : categoría</t>
  </si>
  <si>
    <t>Sumatoria Tributos</t>
  </si>
  <si>
    <t>Sumatoria Tributos por item</t>
  </si>
  <si>
    <t>Descuentos por ítem: : Monto de descuento por Item</t>
  </si>
  <si>
    <t>Descuentos por ítem: Porcentaje de descuento Item</t>
  </si>
  <si>
    <t>Descuentos por ítem: Código de tipo de descuento Item</t>
  </si>
  <si>
    <t>Descuentos por ítem:  Base Imponible por Item</t>
  </si>
  <si>
    <t>codTipDescuentoItem</t>
  </si>
  <si>
    <t>porDescuentoItem</t>
  </si>
  <si>
    <t>mtoDescuentoItem</t>
  </si>
  <si>
    <t>mtoBasImpDescuentoItem</t>
  </si>
  <si>
    <t>codTipCargoItem</t>
  </si>
  <si>
    <t>Cargos: Código de tipo de cargo Item</t>
  </si>
  <si>
    <t>Cargos: Porcentaje de cargo Item</t>
  </si>
  <si>
    <t>Cargos: Monto de cargo por Item</t>
  </si>
  <si>
    <t>Cargos:  Base Imponible cargo por Item</t>
  </si>
  <si>
    <t>porCargoItem</t>
  </si>
  <si>
    <t>mtoCargoItem</t>
  </si>
  <si>
    <t>mtoBasImpCargoItem</t>
  </si>
  <si>
    <t>Descuento global:  Base Imponible</t>
  </si>
  <si>
    <t>Descuento global: Monto de descuento</t>
  </si>
  <si>
    <t>Descuento global: Porcentaje de descuento</t>
  </si>
  <si>
    <r>
      <rPr>
        <b/>
        <sz val="14"/>
        <color indexed="8"/>
        <rFont val="Calibri"/>
        <family val="2"/>
      </rPr>
      <t>a)</t>
    </r>
    <r>
      <rPr>
        <sz val="11"/>
        <color theme="1"/>
        <rFont val="Calibri"/>
        <family val="2"/>
        <scheme val="minor"/>
      </rPr>
      <t xml:space="preserve"> la sumatoria de los </t>
    </r>
    <r>
      <rPr>
        <b/>
        <sz val="12"/>
        <color indexed="60"/>
        <rFont val="Calibri"/>
        <family val="2"/>
      </rPr>
      <t>descuentos de cada línea (descuentos por ítem)</t>
    </r>
    <r>
      <rPr>
        <sz val="12"/>
        <color indexed="8"/>
        <rFont val="Calibri"/>
        <family val="2"/>
      </rPr>
      <t>,</t>
    </r>
    <r>
      <rPr>
        <sz val="11"/>
        <color theme="1"/>
        <rFont val="Calibri"/>
        <family val="2"/>
        <scheme val="minor"/>
      </rPr>
      <t xml:space="preserve"> o
</t>
    </r>
    <r>
      <rPr>
        <b/>
        <sz val="14"/>
        <color indexed="8"/>
        <rFont val="Calibri"/>
        <family val="2"/>
      </rPr>
      <t>b)</t>
    </r>
    <r>
      <rPr>
        <sz val="11"/>
        <color theme="1"/>
        <rFont val="Calibri"/>
        <family val="2"/>
        <scheme val="minor"/>
      </rPr>
      <t xml:space="preserve"> la sumatoria de los </t>
    </r>
    <r>
      <rPr>
        <b/>
        <sz val="12"/>
        <color indexed="60"/>
        <rFont val="Calibri"/>
        <family val="2"/>
      </rPr>
      <t xml:space="preserve">descuentos de línea (ítem) </t>
    </r>
    <r>
      <rPr>
        <sz val="11"/>
        <color theme="1"/>
        <rFont val="Calibri"/>
        <family val="2"/>
        <scheme val="minor"/>
      </rPr>
      <t xml:space="preserve">+ </t>
    </r>
    <r>
      <rPr>
        <sz val="11"/>
        <color indexed="10"/>
        <rFont val="Calibri"/>
        <family val="2"/>
      </rPr>
      <t>descuentos globales</t>
    </r>
    <r>
      <rPr>
        <sz val="11"/>
        <color theme="1"/>
        <rFont val="Calibri"/>
        <family val="2"/>
        <scheme val="minor"/>
      </rPr>
      <t xml:space="preserve">
</t>
    </r>
  </si>
  <si>
    <t>AllowanceTotalAmount</t>
  </si>
  <si>
    <t>ChargeTotalAmount</t>
  </si>
  <si>
    <t xml:space="preserve">Total valor de venta </t>
  </si>
  <si>
    <t>LineExtensionAmount</t>
  </si>
  <si>
    <t>TaxInclusiveAmount</t>
  </si>
  <si>
    <t>Total Precio de Venta</t>
  </si>
  <si>
    <t>PayableAmount</t>
  </si>
  <si>
    <t>PrepaidAmount</t>
  </si>
  <si>
    <t>=15-16+17-18</t>
  </si>
  <si>
    <t>TaxTotal / TaxAmount</t>
  </si>
  <si>
    <t>Cuenta del banco de la nacion (detraccion)</t>
  </si>
  <si>
    <t xml:space="preserve">Codigo del bien o producto sujeto a detracción </t>
  </si>
  <si>
    <t>Porcentaje de la detracción</t>
  </si>
  <si>
    <t>Monto de la detracción</t>
  </si>
  <si>
    <t>codBienDetraccion</t>
  </si>
  <si>
    <t>ctaBancoNacionDetraccion</t>
  </si>
  <si>
    <t>porDetraccion</t>
  </si>
  <si>
    <t>mtoDetraccion</t>
  </si>
  <si>
    <t>Catálogo
N° 54</t>
  </si>
  <si>
    <t>n(3,2)</t>
  </si>
  <si>
    <t>Linea item</t>
  </si>
  <si>
    <t>Descripción</t>
  </si>
  <si>
    <t>Valor</t>
  </si>
  <si>
    <t>Nombre de la propiedad</t>
  </si>
  <si>
    <t>Código de la propiedad</t>
  </si>
  <si>
    <t>Código del concepto del ítem</t>
  </si>
  <si>
    <t>idLinea</t>
  </si>
  <si>
    <t>nomPropiedad</t>
  </si>
  <si>
    <t>codPropiedad</t>
  </si>
  <si>
    <t>valPropiedad</t>
  </si>
  <si>
    <t>codIbien</t>
  </si>
  <si>
    <t>Detracciones, Gastos Art. 37 Renta: Número de Placa</t>
  </si>
  <si>
    <t>Catálogo
N° 55 - Descripción</t>
  </si>
  <si>
    <t xml:space="preserve">Catálogo
N° 55 - ID </t>
  </si>
  <si>
    <t>Excluyente con el campo 18</t>
  </si>
  <si>
    <t xml:space="preserve">UN_ECE_5153 . Sin valor:  - </t>
  </si>
  <si>
    <t>Sin ISC:  -</t>
  </si>
  <si>
    <t>Excluyente con el campo 20</t>
  </si>
  <si>
    <t>Sin Descuento:  -</t>
  </si>
  <si>
    <t>Sin Cargo:  -</t>
  </si>
  <si>
    <t>Indicador de documento relacionado (1: Guía, 2: Anticipo, 3: Orden de compra, 98: Documentos afectados (múltiples) por una Nota de Crédito / Débido,  99: Otros)</t>
  </si>
  <si>
    <t>Catálogo
N° 53</t>
  </si>
  <si>
    <r>
      <t xml:space="preserve">Valor de venta por Item </t>
    </r>
    <r>
      <rPr>
        <sz val="11"/>
        <color theme="1"/>
        <rFont val="Calibri"/>
        <family val="2"/>
      </rPr>
      <t>cac:InvoiceLine/cbc:LineExtensionAmount</t>
    </r>
  </si>
  <si>
    <t>Nombre de tributo por item</t>
  </si>
  <si>
    <t>Código de tipo de tributo por Item</t>
  </si>
  <si>
    <t>Categoría de tributo por Item</t>
  </si>
  <si>
    <t>nomTributoIscItem</t>
  </si>
  <si>
    <t>codTipTributoIscItem</t>
  </si>
  <si>
    <t>codCatTributoIscItem</t>
  </si>
  <si>
    <t>nomTributoIgvItem</t>
  </si>
  <si>
    <t>codTipTributoIgvItem</t>
  </si>
  <si>
    <t>codCatTributoIgvItem</t>
  </si>
  <si>
    <t>Sin Dirección:  -</t>
  </si>
  <si>
    <r>
      <t>Opcional.</t>
    </r>
    <r>
      <rPr>
        <sz val="11"/>
        <color rgb="FFFF0000"/>
        <rFont val="Calibri"/>
        <family val="2"/>
        <scheme val="minor"/>
      </rPr>
      <t xml:space="preserve"> Por defecto guión -</t>
    </r>
  </si>
  <si>
    <t>Indica el ID del Item al que corresponde este Adicional de Detalle.</t>
  </si>
  <si>
    <t>Archivo Texto 
Orden</t>
  </si>
  <si>
    <t>Obs</t>
  </si>
  <si>
    <t>*Archivos Obligatorios</t>
  </si>
  <si>
    <r>
      <t xml:space="preserve">Su propósito es permitir consignar en el comprobante de pago, </t>
    </r>
    <r>
      <rPr>
        <sz val="11"/>
        <color indexed="10"/>
        <rFont val="Calibri"/>
        <family val="2"/>
      </rPr>
      <t>un descuento a nivel global o tota</t>
    </r>
    <r>
      <rPr>
        <sz val="11"/>
        <color theme="1"/>
        <rFont val="Calibri"/>
        <family val="2"/>
        <scheme val="minor"/>
      </rPr>
      <t>l. Este campo no debe ser usado para contener la suma de los descuentos de línea o ítem.</t>
    </r>
  </si>
  <si>
    <r>
      <t>Se consignará el importe correspondiente al valor o monto unitario del bien vendido, cedido o servicio prestado, indicado en una línea o ítem de la factura.</t>
    </r>
    <r>
      <rPr>
        <sz val="11"/>
        <color indexed="10"/>
        <rFont val="Calibri"/>
        <family val="2"/>
      </rPr>
      <t xml:space="preserve"> Este importe no incluye</t>
    </r>
    <r>
      <rPr>
        <sz val="11"/>
        <color theme="1"/>
        <rFont val="Calibri"/>
        <family val="2"/>
        <scheme val="minor"/>
      </rPr>
      <t xml:space="preserve"> los tributos (IGV, ISC y otros Tributos) ni los cargos globales</t>
    </r>
  </si>
  <si>
    <r>
      <t xml:space="preserve">Precio de venta unitario </t>
    </r>
    <r>
      <rPr>
        <sz val="11"/>
        <color theme="1"/>
        <rFont val="Calibri"/>
        <family val="2"/>
      </rPr>
      <t>cac:InvoiceLine/cac:PricingReference/cac:AlternativeConditionPrice</t>
    </r>
    <r>
      <rPr>
        <sz val="11"/>
        <rFont val="Calibri"/>
        <family val="2"/>
      </rPr>
      <t xml:space="preserve">
</t>
    </r>
  </si>
  <si>
    <t>mtoPrecioVentaUnitario</t>
  </si>
  <si>
    <r>
      <t xml:space="preserve">Valor REFERENCIAL unitario </t>
    </r>
    <r>
      <rPr>
        <b/>
        <sz val="11"/>
        <color rgb="FFFF0000"/>
        <rFont val="Calibri"/>
        <family val="2"/>
        <scheme val="minor"/>
      </rPr>
      <t>(gratuitos)</t>
    </r>
    <r>
      <rPr>
        <sz val="1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>cac:InvoiceLine/cac:PricingReference/cac:AlternativeConditionPrice</t>
    </r>
    <r>
      <rPr>
        <sz val="11"/>
        <rFont val="Calibri"/>
        <family val="2"/>
      </rPr>
      <t xml:space="preserve">
</t>
    </r>
  </si>
  <si>
    <t>mtoValorReferencialUnitario</t>
  </si>
  <si>
    <r>
      <t xml:space="preserve">Es el monto correspondiente al precio unitario facturado del bien vendido o servicio vendido. Este monto es la suma total que queda obligado a pagar el adquirente o usuario por cada bien o servicio. </t>
    </r>
    <r>
      <rPr>
        <sz val="11"/>
        <color rgb="FFFF0000"/>
        <rFont val="Calibri"/>
        <family val="2"/>
      </rPr>
      <t>Esto incluye los tributos</t>
    </r>
    <r>
      <rPr>
        <sz val="11"/>
        <color theme="1"/>
        <rFont val="Calibri"/>
        <family val="2"/>
        <scheme val="minor"/>
      </rPr>
      <t xml:space="preserve"> (IGV, ISC y otros Tributos) y </t>
    </r>
    <r>
      <rPr>
        <sz val="11"/>
        <color rgb="FFFF0000"/>
        <rFont val="Calibri"/>
        <family val="2"/>
      </rPr>
      <t>la deducción de descuentos por ítem.</t>
    </r>
  </si>
  <si>
    <r>
      <t xml:space="preserve"> </t>
    </r>
    <r>
      <rPr>
        <sz val="11"/>
        <color theme="1"/>
        <rFont val="Calibri"/>
        <family val="2"/>
      </rPr>
      <t>Este elemento es el</t>
    </r>
    <r>
      <rPr>
        <sz val="11"/>
        <color rgb="FFFF0000"/>
        <rFont val="Calibri"/>
        <family val="2"/>
      </rPr>
      <t xml:space="preserve"> producto de la cantidad por el valor unitario</t>
    </r>
    <r>
      <rPr>
        <sz val="11"/>
        <color indexed="57"/>
        <rFont val="Calibri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( Q x Valor
Unitario) y </t>
    </r>
    <r>
      <rPr>
        <sz val="11"/>
        <color theme="1"/>
        <rFont val="Calibri"/>
        <family val="2"/>
      </rPr>
      <t>la</t>
    </r>
    <r>
      <rPr>
        <b/>
        <sz val="11"/>
        <color indexed="10"/>
        <rFont val="Calibri"/>
        <family val="2"/>
      </rPr>
      <t xml:space="preserve"> </t>
    </r>
    <r>
      <rPr>
        <b/>
        <sz val="11"/>
        <color indexed="60"/>
        <rFont val="Calibri"/>
        <family val="2"/>
      </rPr>
      <t>deducción de los descuentos aplicados a dicho ítem</t>
    </r>
    <r>
      <rPr>
        <sz val="11"/>
        <color indexed="10"/>
        <rFont val="Calibri"/>
        <family val="2"/>
      </rPr>
      <t xml:space="preserve"> (de existir).  Este importe no incluye los tributos</t>
    </r>
    <r>
      <rPr>
        <sz val="11"/>
        <color theme="1"/>
        <rFont val="Calibri"/>
        <family val="2"/>
        <scheme val="minor"/>
      </rPr>
      <t xml:space="preserve"> (IGV, ISC y otros Tributos), los descuentos globales o cargos.</t>
    </r>
  </si>
  <si>
    <r>
      <t>Valor Unitario (</t>
    </r>
    <r>
      <rPr>
        <sz val="11"/>
        <color theme="1"/>
        <rFont val="Calibri"/>
        <family val="2"/>
      </rPr>
      <t>cac:InvoiceLine/cac:Price/cbc:PriceAmount)</t>
    </r>
  </si>
  <si>
    <t>Catálogo
N° 51</t>
  </si>
  <si>
    <t>Sin Valor:  -</t>
  </si>
  <si>
    <t xml:space="preserve">Resultado:  </t>
  </si>
  <si>
    <t>porDescGlobal</t>
  </si>
  <si>
    <t>mtoDescGlobal</t>
  </si>
  <si>
    <t>mtoBasImpDescGlobal</t>
  </si>
  <si>
    <t>sumTotTributos</t>
  </si>
  <si>
    <t>sumTotValVenta</t>
  </si>
  <si>
    <t>sumPrecioVenta</t>
  </si>
  <si>
    <t>sumDescTotal</t>
  </si>
  <si>
    <t>sumImpVenta</t>
  </si>
  <si>
    <t>sumTotalAnticipos</t>
  </si>
  <si>
    <t>sumTotTributosItem</t>
  </si>
  <si>
    <t>cabecera</t>
  </si>
  <si>
    <t>detalle</t>
  </si>
  <si>
    <t>leyendas</t>
  </si>
  <si>
    <t>tributos</t>
  </si>
  <si>
    <t>adicionalDetalle</t>
  </si>
  <si>
    <t>adicionalCabecera. En (raiz), luego de los atributos de Cabecera</t>
  </si>
  <si>
    <t>relacionados</t>
  </si>
  <si>
    <t>1000' or text() = '1016' or text() = '9995' or text() = '9996' or text() = '9997' or text() = '9998</t>
  </si>
  <si>
    <t>=13 +14</t>
  </si>
  <si>
    <t xml:space="preserve">java  -Djavax.net.ssl.trustStore="%JAVA_HOME%\jre\lib\security\cacerts" -Djavax.net.ssl.trustStorePassword=changeit -Xdebug -agentlib:jdwp=transport=dt_socket,address=9999,server=y,suspend=n -jar facturadorApp-1.0.5.jar server prod21.yaml
</t>
  </si>
  <si>
    <t>1= adicionar. 2= modificar. 3= anulado.</t>
  </si>
  <si>
    <t>tipMonRefTipCambio</t>
  </si>
  <si>
    <t>Catálogo
N° 25</t>
  </si>
  <si>
    <t>numIdeAnticipo</t>
  </si>
  <si>
    <t>Número identificador del anticipo</t>
  </si>
  <si>
    <t xml:space="preserve"> (1,2,3 ..)</t>
  </si>
  <si>
    <r>
      <t xml:space="preserve">Si es </t>
    </r>
    <r>
      <rPr>
        <sz val="11"/>
        <color theme="1"/>
        <rFont val="Calibri"/>
        <family val="2"/>
      </rPr>
      <t>documento relacionado</t>
    </r>
    <r>
      <rPr>
        <sz val="11"/>
        <color theme="1"/>
        <rFont val="Calibri"/>
        <family val="2"/>
        <scheme val="minor"/>
      </rPr>
      <t xml:space="preserve"> es: </t>
    </r>
    <r>
      <rPr>
        <sz val="11"/>
        <color theme="1"/>
        <rFont val="Calibri"/>
        <family val="2"/>
      </rPr>
      <t>Guía / Documento Afectado: Catálogo N° 1</t>
    </r>
    <r>
      <rPr>
        <sz val="11"/>
        <color theme="1"/>
        <rFont val="Calibri"/>
        <family val="2"/>
        <scheme val="minor"/>
      </rPr>
      <t xml:space="preserve">/
</t>
    </r>
    <r>
      <rPr>
        <b/>
        <sz val="11"/>
        <color theme="1"/>
        <rFont val="Calibri"/>
        <family val="2"/>
      </rPr>
      <t>Anticipo u Otros: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>Catálogo N° 12</t>
    </r>
  </si>
  <si>
    <t>Obs - Ejm</t>
  </si>
  <si>
    <t>El mismo de Factura/Boleta</t>
  </si>
  <si>
    <t>A) Nota de Crédito y Débito</t>
  </si>
  <si>
    <t>Archivo: Cabecera (RRRRRRRRRRR-CC-XXXX-999999999.NOT)</t>
  </si>
  <si>
    <t>0.15 = 15%</t>
  </si>
  <si>
    <t>-</t>
  </si>
  <si>
    <t xml:space="preserve">Sin Código  -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</si>
</sst>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10"/>
      <name val="Calibri"/>
      <family val="2"/>
    </font>
    <font>
      <sz val="11"/>
      <name val="Calibri"/>
      <family val="2"/>
    </font>
    <font>
      <b/>
      <sz val="11"/>
      <color indexed="10"/>
      <name val="Calibri"/>
      <family val="2"/>
    </font>
    <font>
      <sz val="11"/>
      <color indexed="57"/>
      <name val="Calibri"/>
      <family val="2"/>
    </font>
    <font>
      <b/>
      <sz val="11"/>
      <color indexed="8"/>
      <name val="Calibri"/>
      <family val="2"/>
    </font>
    <font>
      <b/>
      <sz val="20"/>
      <color indexed="10"/>
      <name val="Calibri"/>
      <family val="2"/>
    </font>
    <font>
      <b/>
      <sz val="14"/>
      <color indexed="8"/>
      <name val="Calibri"/>
      <family val="2"/>
    </font>
    <font>
      <b/>
      <sz val="11"/>
      <color indexed="60"/>
      <name val="Calibri"/>
      <family val="2"/>
    </font>
    <font>
      <b/>
      <sz val="12"/>
      <color indexed="60"/>
      <name val="Calibri"/>
      <family val="2"/>
    </font>
    <font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6"/>
      <color theme="1"/>
      <name val="Calibri"/>
      <family val="2"/>
      <scheme val="minor"/>
    </font>
    <font>
      <sz val="11"/>
      <color rgb="FFFF0000"/>
      <name val="Calibri"/>
      <family val="2"/>
    </font>
    <font>
      <b/>
      <sz val="9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theme="8" tint="-0.249977111117893"/>
      </left>
      <right style="thick">
        <color theme="8" tint="-0.249977111117893"/>
      </right>
      <top style="thick">
        <color theme="8" tint="-0.249977111117893"/>
      </top>
      <bottom style="thick">
        <color theme="8" tint="-0.249977111117893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92D050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ck">
        <color rgb="FFFF0000"/>
      </bottom>
      <diagonal/>
    </border>
  </borders>
  <cellStyleXfs count="4">
    <xf numFmtId="0" fontId="0" fillId="0" borderId="0"/>
    <xf numFmtId="0" fontId="1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</cellStyleXfs>
  <cellXfs count="310">
    <xf numFmtId="0" fontId="0" fillId="0" borderId="0" xfId="0"/>
    <xf numFmtId="0" fontId="17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18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vertical="top" wrapText="1"/>
    </xf>
    <xf numFmtId="0" fontId="18" fillId="0" borderId="0" xfId="0" applyFont="1" applyFill="1" applyBorder="1" applyAlignment="1">
      <alignment horizontal="left" vertical="top" wrapText="1"/>
    </xf>
    <xf numFmtId="0" fontId="18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justify" vertical="top" wrapText="1"/>
    </xf>
    <xf numFmtId="0" fontId="18" fillId="0" borderId="0" xfId="0" applyFont="1" applyAlignment="1">
      <alignment horizontal="center" vertical="center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19" fillId="4" borderId="1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vertical="top" wrapText="1"/>
    </xf>
    <xf numFmtId="0" fontId="18" fillId="2" borderId="1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Alignment="1">
      <alignment vertical="top"/>
    </xf>
    <xf numFmtId="0" fontId="0" fillId="0" borderId="1" xfId="0" applyFont="1" applyFill="1" applyBorder="1" applyAlignment="1">
      <alignment vertical="top" wrapText="1"/>
    </xf>
    <xf numFmtId="0" fontId="0" fillId="0" borderId="1" xfId="0" applyFill="1" applyBorder="1" applyAlignment="1">
      <alignment vertical="top" wrapText="1"/>
    </xf>
    <xf numFmtId="0" fontId="0" fillId="0" borderId="0" xfId="0" applyFont="1" applyAlignment="1">
      <alignment vertical="top"/>
    </xf>
    <xf numFmtId="0" fontId="0" fillId="0" borderId="0" xfId="0" applyFont="1" applyAlignment="1">
      <alignment vertical="top" wrapText="1"/>
    </xf>
    <xf numFmtId="0" fontId="18" fillId="0" borderId="0" xfId="0" applyFont="1" applyFill="1" applyBorder="1" applyAlignment="1">
      <alignment vertical="top"/>
    </xf>
    <xf numFmtId="0" fontId="0" fillId="0" borderId="1" xfId="0" applyBorder="1" applyAlignment="1">
      <alignment horizontal="center" vertical="center" wrapText="1"/>
    </xf>
    <xf numFmtId="0" fontId="19" fillId="0" borderId="0" xfId="0" applyFont="1" applyAlignment="1">
      <alignment vertical="top"/>
    </xf>
    <xf numFmtId="0" fontId="18" fillId="0" borderId="0" xfId="0" applyFont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vertical="center" wrapText="1"/>
    </xf>
    <xf numFmtId="0" fontId="18" fillId="2" borderId="0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center" vertical="center"/>
    </xf>
    <xf numFmtId="0" fontId="18" fillId="0" borderId="0" xfId="0" applyFont="1" applyFill="1" applyBorder="1" applyAlignment="1">
      <alignment horizontal="justify" vertical="center" wrapText="1"/>
    </xf>
    <xf numFmtId="0" fontId="0" fillId="0" borderId="0" xfId="0" applyFont="1" applyAlignment="1">
      <alignment vertical="center"/>
    </xf>
    <xf numFmtId="0" fontId="20" fillId="0" borderId="0" xfId="0" applyFont="1" applyAlignment="1">
      <alignment horizontal="left" vertical="center"/>
    </xf>
    <xf numFmtId="0" fontId="18" fillId="5" borderId="1" xfId="0" applyFont="1" applyFill="1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18" fillId="6" borderId="1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 wrapText="1"/>
    </xf>
    <xf numFmtId="0" fontId="0" fillId="0" borderId="1" xfId="0" applyFont="1" applyBorder="1"/>
    <xf numFmtId="0" fontId="0" fillId="5" borderId="1" xfId="0" applyFont="1" applyFill="1" applyBorder="1" applyAlignment="1">
      <alignment vertical="center" wrapText="1"/>
    </xf>
    <xf numFmtId="0" fontId="0" fillId="0" borderId="0" xfId="0" quotePrefix="1" applyFont="1"/>
    <xf numFmtId="0" fontId="0" fillId="0" borderId="3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left" vertical="center" wrapText="1"/>
    </xf>
    <xf numFmtId="0" fontId="0" fillId="0" borderId="1" xfId="0" applyBorder="1"/>
    <xf numFmtId="0" fontId="0" fillId="0" borderId="1" xfId="0" applyFill="1" applyBorder="1" applyAlignment="1">
      <alignment horizontal="center" vertical="center" wrapText="1"/>
    </xf>
    <xf numFmtId="0" fontId="15" fillId="0" borderId="0" xfId="0" applyFont="1"/>
    <xf numFmtId="0" fontId="0" fillId="0" borderId="0" xfId="0" quotePrefix="1"/>
    <xf numFmtId="0" fontId="0" fillId="0" borderId="0" xfId="0" applyAlignment="1">
      <alignment wrapText="1"/>
    </xf>
    <xf numFmtId="0" fontId="0" fillId="0" borderId="1" xfId="0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horizontal="left" vertical="center" wrapText="1"/>
    </xf>
    <xf numFmtId="14" fontId="0" fillId="0" borderId="0" xfId="0" applyNumberFormat="1" applyFont="1"/>
    <xf numFmtId="49" fontId="0" fillId="0" borderId="0" xfId="0" applyNumberFormat="1"/>
    <xf numFmtId="0" fontId="0" fillId="0" borderId="1" xfId="0" applyFont="1" applyBorder="1" applyAlignment="1">
      <alignment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0" fillId="9" borderId="1" xfId="0" applyFont="1" applyFill="1" applyBorder="1" applyAlignment="1">
      <alignment horizontal="center" vertical="center" wrapText="1"/>
    </xf>
    <xf numFmtId="0" fontId="0" fillId="2" borderId="0" xfId="0" applyFont="1" applyFill="1"/>
    <xf numFmtId="0" fontId="0" fillId="2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vertical="center" wrapText="1"/>
    </xf>
    <xf numFmtId="0" fontId="13" fillId="9" borderId="1" xfId="0" applyFont="1" applyFill="1" applyBorder="1" applyAlignment="1">
      <alignment vertical="top" wrapText="1"/>
    </xf>
    <xf numFmtId="0" fontId="13" fillId="9" borderId="1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vertical="top" wrapText="1"/>
    </xf>
    <xf numFmtId="0" fontId="0" fillId="2" borderId="1" xfId="0" applyFill="1" applyBorder="1"/>
    <xf numFmtId="0" fontId="0" fillId="2" borderId="0" xfId="0" applyFont="1" applyFill="1" applyAlignment="1">
      <alignment vertical="center" wrapText="1"/>
    </xf>
    <xf numFmtId="0" fontId="18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vertical="top" wrapText="1"/>
    </xf>
    <xf numFmtId="0" fontId="18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vertical="top"/>
    </xf>
    <xf numFmtId="0" fontId="18" fillId="2" borderId="0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horizontal="justify" vertical="top" wrapText="1"/>
    </xf>
    <xf numFmtId="0" fontId="18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vertical="top"/>
    </xf>
    <xf numFmtId="0" fontId="18" fillId="2" borderId="0" xfId="0" applyFont="1" applyFill="1" applyAlignment="1">
      <alignment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vertical="top"/>
    </xf>
    <xf numFmtId="0" fontId="0" fillId="0" borderId="0" xfId="0" applyAlignment="1">
      <alignment wrapText="1"/>
    </xf>
    <xf numFmtId="0" fontId="0" fillId="5" borderId="1" xfId="0" applyFill="1" applyBorder="1"/>
    <xf numFmtId="0" fontId="0" fillId="0" borderId="0" xfId="0" applyAlignment="1">
      <alignment wrapText="1"/>
    </xf>
    <xf numFmtId="0" fontId="19" fillId="3" borderId="6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vertical="center" wrapText="1"/>
    </xf>
    <xf numFmtId="0" fontId="0" fillId="2" borderId="6" xfId="0" applyFill="1" applyBorder="1" applyAlignment="1">
      <alignment vertical="center" wrapText="1"/>
    </xf>
    <xf numFmtId="0" fontId="13" fillId="9" borderId="6" xfId="0" applyFont="1" applyFill="1" applyBorder="1" applyAlignment="1">
      <alignment vertical="center" wrapText="1"/>
    </xf>
    <xf numFmtId="0" fontId="0" fillId="9" borderId="6" xfId="0" applyFont="1" applyFill="1" applyBorder="1" applyAlignment="1">
      <alignment vertical="center" wrapText="1"/>
    </xf>
    <xf numFmtId="0" fontId="0" fillId="0" borderId="0" xfId="0" applyFont="1" applyBorder="1"/>
    <xf numFmtId="0" fontId="14" fillId="0" borderId="0" xfId="1" applyBorder="1"/>
    <xf numFmtId="0" fontId="0" fillId="2" borderId="0" xfId="0" applyFont="1" applyFill="1" applyBorder="1"/>
    <xf numFmtId="0" fontId="0" fillId="2" borderId="1" xfId="0" applyFont="1" applyFill="1" applyBorder="1"/>
    <xf numFmtId="0" fontId="18" fillId="11" borderId="1" xfId="0" applyFont="1" applyFill="1" applyBorder="1" applyAlignment="1">
      <alignment vertical="center" wrapText="1"/>
    </xf>
    <xf numFmtId="0" fontId="18" fillId="12" borderId="1" xfId="0" applyFont="1" applyFill="1" applyBorder="1" applyAlignment="1">
      <alignment vertical="center" wrapText="1"/>
    </xf>
    <xf numFmtId="14" fontId="0" fillId="2" borderId="1" xfId="0" applyNumberFormat="1" applyFont="1" applyFill="1" applyBorder="1"/>
    <xf numFmtId="0" fontId="16" fillId="0" borderId="1" xfId="0" applyFont="1" applyBorder="1" applyAlignment="1">
      <alignment wrapText="1"/>
    </xf>
    <xf numFmtId="0" fontId="16" fillId="0" borderId="1" xfId="0" applyFont="1" applyBorder="1"/>
    <xf numFmtId="0" fontId="0" fillId="2" borderId="1" xfId="0" quotePrefix="1" applyFill="1" applyBorder="1"/>
    <xf numFmtId="2" fontId="0" fillId="2" borderId="1" xfId="0" applyNumberFormat="1" applyFont="1" applyFill="1" applyBorder="1"/>
    <xf numFmtId="2" fontId="0" fillId="2" borderId="1" xfId="0" applyNumberFormat="1" applyFill="1" applyBorder="1"/>
    <xf numFmtId="2" fontId="0" fillId="2" borderId="1" xfId="0" applyNumberFormat="1" applyFont="1" applyFill="1" applyBorder="1" applyAlignment="1">
      <alignment horizontal="right"/>
    </xf>
    <xf numFmtId="14" fontId="0" fillId="2" borderId="6" xfId="0" applyNumberFormat="1" applyFont="1" applyFill="1" applyBorder="1"/>
    <xf numFmtId="0" fontId="0" fillId="2" borderId="6" xfId="0" applyFont="1" applyFill="1" applyBorder="1"/>
    <xf numFmtId="0" fontId="13" fillId="13" borderId="0" xfId="0" applyFont="1" applyFill="1" applyBorder="1"/>
    <xf numFmtId="1" fontId="0" fillId="2" borderId="1" xfId="0" applyNumberFormat="1" applyFont="1" applyFill="1" applyBorder="1"/>
    <xf numFmtId="14" fontId="0" fillId="2" borderId="1" xfId="0" applyNumberFormat="1" applyFill="1" applyBorder="1"/>
    <xf numFmtId="14" fontId="0" fillId="2" borderId="1" xfId="0" quotePrefix="1" applyNumberFormat="1" applyFill="1" applyBorder="1"/>
    <xf numFmtId="0" fontId="0" fillId="0" borderId="0" xfId="0" applyFont="1" applyFill="1" applyBorder="1"/>
    <xf numFmtId="0" fontId="0" fillId="2" borderId="2" xfId="0" applyFont="1" applyFill="1" applyBorder="1" applyAlignment="1">
      <alignment wrapText="1"/>
    </xf>
    <xf numFmtId="0" fontId="0" fillId="2" borderId="10" xfId="0" applyFont="1" applyFill="1" applyBorder="1" applyAlignment="1">
      <alignment wrapText="1"/>
    </xf>
    <xf numFmtId="0" fontId="0" fillId="2" borderId="1" xfId="0" applyFont="1" applyFill="1" applyBorder="1" applyAlignment="1">
      <alignment horizontal="left" vertical="top" wrapText="1"/>
    </xf>
    <xf numFmtId="2" fontId="0" fillId="2" borderId="1" xfId="0" quotePrefix="1" applyNumberFormat="1" applyFill="1" applyBorder="1"/>
    <xf numFmtId="43" fontId="12" fillId="2" borderId="1" xfId="2" quotePrefix="1" applyFont="1" applyFill="1" applyBorder="1"/>
    <xf numFmtId="0" fontId="16" fillId="14" borderId="1" xfId="0" applyFont="1" applyFill="1" applyBorder="1" applyAlignment="1">
      <alignment wrapText="1"/>
    </xf>
    <xf numFmtId="0" fontId="15" fillId="2" borderId="1" xfId="0" applyFont="1" applyFill="1" applyBorder="1"/>
    <xf numFmtId="0" fontId="18" fillId="2" borderId="1" xfId="0" quotePrefix="1" applyFont="1" applyFill="1" applyBorder="1" applyAlignment="1">
      <alignment horizontal="center" vertical="center" wrapText="1"/>
    </xf>
    <xf numFmtId="14" fontId="0" fillId="2" borderId="7" xfId="0" applyNumberFormat="1" applyFont="1" applyFill="1" applyBorder="1"/>
    <xf numFmtId="0" fontId="0" fillId="2" borderId="7" xfId="0" applyFont="1" applyFill="1" applyBorder="1"/>
    <xf numFmtId="0" fontId="0" fillId="0" borderId="0" xfId="0" applyAlignment="1">
      <alignment vertical="top"/>
    </xf>
    <xf numFmtId="0" fontId="16" fillId="0" borderId="0" xfId="0" applyFont="1" applyAlignment="1">
      <alignment horizontal="center" vertical="center"/>
    </xf>
    <xf numFmtId="0" fontId="18" fillId="6" borderId="1" xfId="0" applyFont="1" applyFill="1" applyBorder="1" applyAlignment="1">
      <alignment horizontal="right" vertical="center" wrapText="1"/>
    </xf>
    <xf numFmtId="0" fontId="0" fillId="6" borderId="1" xfId="0" applyFont="1" applyFill="1" applyBorder="1" applyAlignment="1">
      <alignment horizontal="right" vertical="center"/>
    </xf>
    <xf numFmtId="0" fontId="22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19" fillId="15" borderId="1" xfId="0" applyFont="1" applyFill="1" applyBorder="1" applyAlignment="1">
      <alignment horizontal="center" vertical="center" wrapText="1"/>
    </xf>
    <xf numFmtId="0" fontId="19" fillId="15" borderId="6" xfId="0" applyFont="1" applyFill="1" applyBorder="1" applyAlignment="1">
      <alignment horizontal="center" vertical="center" wrapText="1"/>
    </xf>
    <xf numFmtId="0" fontId="15" fillId="11" borderId="1" xfId="0" applyFont="1" applyFill="1" applyBorder="1" applyAlignment="1">
      <alignment vertical="center" wrapText="1"/>
    </xf>
    <xf numFmtId="0" fontId="18" fillId="7" borderId="1" xfId="0" applyFont="1" applyFill="1" applyBorder="1" applyAlignment="1">
      <alignment horizontal="right" vertical="center" wrapText="1"/>
    </xf>
    <xf numFmtId="0" fontId="0" fillId="7" borderId="1" xfId="0" applyFont="1" applyFill="1" applyBorder="1" applyAlignment="1">
      <alignment horizontal="right" vertical="center"/>
    </xf>
    <xf numFmtId="0" fontId="13" fillId="16" borderId="0" xfId="0" applyFont="1" applyFill="1" applyBorder="1"/>
    <xf numFmtId="0" fontId="0" fillId="10" borderId="0" xfId="0" applyFont="1" applyFill="1" applyBorder="1"/>
    <xf numFmtId="0" fontId="16" fillId="16" borderId="1" xfId="0" applyFont="1" applyFill="1" applyBorder="1" applyAlignment="1">
      <alignment wrapText="1"/>
    </xf>
    <xf numFmtId="0" fontId="16" fillId="8" borderId="1" xfId="0" applyFont="1" applyFill="1" applyBorder="1" applyAlignment="1">
      <alignment wrapText="1"/>
    </xf>
    <xf numFmtId="0" fontId="18" fillId="0" borderId="11" xfId="0" applyFont="1" applyFill="1" applyBorder="1" applyAlignment="1">
      <alignment horizontal="center" vertical="center" wrapText="1"/>
    </xf>
    <xf numFmtId="49" fontId="18" fillId="0" borderId="3" xfId="0" applyNumberFormat="1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8" fillId="0" borderId="11" xfId="0" applyFont="1" applyFill="1" applyBorder="1" applyAlignment="1">
      <alignment vertical="top" wrapText="1"/>
    </xf>
    <xf numFmtId="0" fontId="0" fillId="0" borderId="1" xfId="0" quotePrefix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1" xfId="0" quotePrefix="1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vertical="center" wrapText="1"/>
    </xf>
    <xf numFmtId="0" fontId="0" fillId="0" borderId="0" xfId="0" applyFill="1" applyBorder="1"/>
    <xf numFmtId="0" fontId="0" fillId="0" borderId="0" xfId="0" applyFont="1" applyFill="1" applyBorder="1" applyAlignment="1">
      <alignment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top" wrapText="1"/>
    </xf>
    <xf numFmtId="0" fontId="0" fillId="0" borderId="0" xfId="0" applyFont="1" applyFill="1"/>
    <xf numFmtId="0" fontId="19" fillId="4" borderId="5" xfId="0" applyFont="1" applyFill="1" applyBorder="1" applyAlignment="1">
      <alignment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vertical="center" wrapText="1"/>
    </xf>
    <xf numFmtId="0" fontId="18" fillId="0" borderId="3" xfId="0" applyFont="1" applyFill="1" applyBorder="1" applyAlignment="1">
      <alignment vertical="top" wrapText="1"/>
    </xf>
    <xf numFmtId="0" fontId="14" fillId="0" borderId="1" xfId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6" fillId="3" borderId="6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vertical="center" wrapText="1"/>
    </xf>
    <xf numFmtId="0" fontId="0" fillId="0" borderId="6" xfId="0" applyFont="1" applyFill="1" applyBorder="1" applyAlignment="1">
      <alignment vertical="center" wrapText="1"/>
    </xf>
    <xf numFmtId="0" fontId="18" fillId="0" borderId="6" xfId="0" applyFont="1" applyFill="1" applyBorder="1" applyAlignment="1">
      <alignment vertical="center" wrapText="1"/>
    </xf>
    <xf numFmtId="0" fontId="0" fillId="0" borderId="4" xfId="0" applyFill="1" applyBorder="1" applyAlignment="1">
      <alignment vertical="center" wrapText="1"/>
    </xf>
    <xf numFmtId="0" fontId="15" fillId="0" borderId="6" xfId="0" applyFont="1" applyFill="1" applyBorder="1" applyAlignment="1">
      <alignment vertical="center" wrapText="1"/>
    </xf>
    <xf numFmtId="0" fontId="18" fillId="0" borderId="6" xfId="0" applyFont="1" applyFill="1" applyBorder="1" applyAlignment="1">
      <alignment vertical="top" wrapText="1"/>
    </xf>
    <xf numFmtId="0" fontId="0" fillId="0" borderId="4" xfId="0" applyFont="1" applyFill="1" applyBorder="1" applyAlignment="1">
      <alignment vertical="center" wrapText="1"/>
    </xf>
    <xf numFmtId="0" fontId="0" fillId="0" borderId="11" xfId="0" applyFill="1" applyBorder="1" applyAlignment="1">
      <alignment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wrapText="1"/>
    </xf>
    <xf numFmtId="0" fontId="15" fillId="0" borderId="1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vertical="center" wrapText="1"/>
    </xf>
    <xf numFmtId="0" fontId="0" fillId="2" borderId="15" xfId="0" applyFill="1" applyBorder="1" applyAlignment="1">
      <alignment vertical="top" wrapText="1"/>
    </xf>
    <xf numFmtId="0" fontId="0" fillId="0" borderId="2" xfId="0" applyFont="1" applyFill="1" applyBorder="1" applyAlignment="1">
      <alignment vertical="top" wrapText="1"/>
    </xf>
    <xf numFmtId="0" fontId="18" fillId="0" borderId="10" xfId="0" applyFont="1" applyFill="1" applyBorder="1" applyAlignment="1">
      <alignment vertical="top" wrapText="1"/>
    </xf>
    <xf numFmtId="0" fontId="0" fillId="0" borderId="17" xfId="0" applyFont="1" applyFill="1" applyBorder="1" applyAlignment="1">
      <alignment vertical="center" wrapText="1"/>
    </xf>
    <xf numFmtId="0" fontId="18" fillId="2" borderId="16" xfId="0" applyFont="1" applyFill="1" applyBorder="1" applyAlignment="1">
      <alignment vertical="top" wrapText="1"/>
    </xf>
    <xf numFmtId="0" fontId="18" fillId="0" borderId="19" xfId="0" applyFont="1" applyFill="1" applyBorder="1" applyAlignment="1">
      <alignment vertical="top" wrapText="1"/>
    </xf>
    <xf numFmtId="0" fontId="14" fillId="0" borderId="0" xfId="1" applyFill="1" applyBorder="1"/>
    <xf numFmtId="0" fontId="13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16" fillId="0" borderId="7" xfId="0" applyFont="1" applyBorder="1" applyAlignment="1">
      <alignment wrapText="1"/>
    </xf>
    <xf numFmtId="0" fontId="21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 wrapText="1"/>
    </xf>
    <xf numFmtId="14" fontId="0" fillId="2" borderId="7" xfId="0" applyNumberFormat="1" applyFill="1" applyBorder="1"/>
    <xf numFmtId="0" fontId="16" fillId="0" borderId="18" xfId="0" applyFont="1" applyBorder="1" applyAlignment="1">
      <alignment wrapText="1"/>
    </xf>
    <xf numFmtId="14" fontId="0" fillId="2" borderId="18" xfId="0" applyNumberFormat="1" applyFont="1" applyFill="1" applyBorder="1"/>
    <xf numFmtId="1" fontId="0" fillId="2" borderId="18" xfId="0" applyNumberFormat="1" applyFont="1" applyFill="1" applyBorder="1"/>
    <xf numFmtId="14" fontId="0" fillId="2" borderId="18" xfId="0" quotePrefix="1" applyNumberFormat="1" applyFill="1" applyBorder="1"/>
    <xf numFmtId="0" fontId="0" fillId="2" borderId="18" xfId="0" applyFont="1" applyFill="1" applyBorder="1"/>
    <xf numFmtId="0" fontId="21" fillId="0" borderId="0" xfId="0" applyFont="1" applyAlignment="1">
      <alignment horizontal="center" vertical="center" wrapText="1"/>
    </xf>
    <xf numFmtId="0" fontId="19" fillId="0" borderId="0" xfId="0" applyFont="1" applyAlignment="1">
      <alignment vertical="top" wrapText="1"/>
    </xf>
    <xf numFmtId="0" fontId="22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wrapText="1"/>
    </xf>
    <xf numFmtId="0" fontId="15" fillId="0" borderId="1" xfId="0" applyFont="1" applyBorder="1" applyAlignment="1">
      <alignment wrapText="1"/>
    </xf>
    <xf numFmtId="0" fontId="0" fillId="0" borderId="1" xfId="0" applyFont="1" applyFill="1" applyBorder="1" applyAlignment="1">
      <alignment wrapText="1"/>
    </xf>
    <xf numFmtId="0" fontId="19" fillId="20" borderId="1" xfId="0" applyFont="1" applyFill="1" applyBorder="1" applyAlignment="1">
      <alignment vertical="center" wrapText="1"/>
    </xf>
    <xf numFmtId="0" fontId="0" fillId="20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6" xfId="0" applyFont="1" applyFill="1" applyBorder="1" applyAlignment="1">
      <alignment vertical="center" wrapText="1"/>
    </xf>
    <xf numFmtId="0" fontId="16" fillId="0" borderId="0" xfId="0" quotePrefix="1" applyFont="1" applyBorder="1" applyAlignment="1">
      <alignment wrapText="1"/>
    </xf>
    <xf numFmtId="0" fontId="0" fillId="0" borderId="0" xfId="0" applyFill="1" applyBorder="1" applyAlignment="1">
      <alignment wrapText="1"/>
    </xf>
    <xf numFmtId="0" fontId="28" fillId="20" borderId="0" xfId="0" applyFont="1" applyFill="1"/>
    <xf numFmtId="0" fontId="0" fillId="2" borderId="2" xfId="0" applyFill="1" applyBorder="1" applyAlignment="1">
      <alignment vertical="top" wrapText="1"/>
    </xf>
    <xf numFmtId="0" fontId="19" fillId="4" borderId="3" xfId="0" applyFont="1" applyFill="1" applyBorder="1" applyAlignment="1">
      <alignment vertical="center" wrapText="1"/>
    </xf>
    <xf numFmtId="0" fontId="18" fillId="0" borderId="7" xfId="0" applyFont="1" applyFill="1" applyBorder="1" applyAlignment="1">
      <alignment vertical="top" wrapText="1"/>
    </xf>
    <xf numFmtId="0" fontId="30" fillId="0" borderId="0" xfId="0" applyFont="1" applyAlignment="1">
      <alignment horizontal="center" vertical="center"/>
    </xf>
    <xf numFmtId="0" fontId="19" fillId="20" borderId="11" xfId="0" applyFont="1" applyFill="1" applyBorder="1" applyAlignment="1">
      <alignment vertical="center" wrapText="1"/>
    </xf>
    <xf numFmtId="21" fontId="0" fillId="0" borderId="0" xfId="0" applyNumberFormat="1" applyFont="1"/>
    <xf numFmtId="0" fontId="25" fillId="0" borderId="21" xfId="0" applyFont="1" applyFill="1" applyBorder="1" applyAlignment="1">
      <alignment vertical="top" wrapText="1"/>
    </xf>
    <xf numFmtId="0" fontId="25" fillId="0" borderId="22" xfId="0" applyFont="1" applyFill="1" applyBorder="1" applyAlignment="1">
      <alignment vertical="top" wrapText="1"/>
    </xf>
    <xf numFmtId="0" fontId="25" fillId="0" borderId="23" xfId="0" applyFont="1" applyFill="1" applyBorder="1" applyAlignment="1">
      <alignment vertical="top" wrapText="1"/>
    </xf>
    <xf numFmtId="0" fontId="18" fillId="0" borderId="21" xfId="0" applyFont="1" applyFill="1" applyBorder="1" applyAlignment="1">
      <alignment vertical="top" wrapText="1"/>
    </xf>
    <xf numFmtId="0" fontId="18" fillId="0" borderId="22" xfId="0" applyFont="1" applyFill="1" applyBorder="1" applyAlignment="1">
      <alignment vertical="top" wrapText="1"/>
    </xf>
    <xf numFmtId="0" fontId="19" fillId="0" borderId="23" xfId="0" applyFont="1" applyFill="1" applyBorder="1" applyAlignment="1">
      <alignment vertical="top" wrapText="1"/>
    </xf>
    <xf numFmtId="0" fontId="0" fillId="0" borderId="6" xfId="0" applyBorder="1" applyAlignment="1">
      <alignment wrapText="1"/>
    </xf>
    <xf numFmtId="0" fontId="18" fillId="0" borderId="13" xfId="0" applyFont="1" applyFill="1" applyBorder="1" applyAlignment="1">
      <alignment vertical="top" wrapText="1"/>
    </xf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15" fillId="0" borderId="5" xfId="0" applyFont="1" applyFill="1" applyBorder="1" applyAlignment="1">
      <alignment vertical="center" wrapText="1"/>
    </xf>
    <xf numFmtId="0" fontId="15" fillId="0" borderId="4" xfId="0" applyFont="1" applyFill="1" applyBorder="1" applyAlignment="1">
      <alignment vertical="center" wrapText="1"/>
    </xf>
    <xf numFmtId="0" fontId="15" fillId="0" borderId="9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8" fillId="0" borderId="23" xfId="0" applyFont="1" applyFill="1" applyBorder="1" applyAlignment="1">
      <alignment vertical="top" wrapText="1"/>
    </xf>
    <xf numFmtId="0" fontId="0" fillId="0" borderId="21" xfId="0" applyFill="1" applyBorder="1" applyAlignment="1">
      <alignment vertical="top" wrapText="1"/>
    </xf>
    <xf numFmtId="0" fontId="0" fillId="0" borderId="22" xfId="0" applyFill="1" applyBorder="1" applyAlignment="1">
      <alignment vertical="top" wrapText="1"/>
    </xf>
    <xf numFmtId="0" fontId="0" fillId="5" borderId="1" xfId="0" applyFill="1" applyBorder="1" applyAlignment="1">
      <alignment vertical="center" wrapText="1"/>
    </xf>
    <xf numFmtId="0" fontId="0" fillId="0" borderId="24" xfId="0" applyFill="1" applyBorder="1" applyAlignment="1">
      <alignment vertical="top" wrapText="1"/>
    </xf>
    <xf numFmtId="0" fontId="18" fillId="0" borderId="25" xfId="0" applyFont="1" applyFill="1" applyBorder="1" applyAlignment="1">
      <alignment vertical="top" wrapText="1"/>
    </xf>
    <xf numFmtId="0" fontId="18" fillId="0" borderId="26" xfId="0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vertical="top" wrapText="1"/>
    </xf>
    <xf numFmtId="0" fontId="18" fillId="0" borderId="28" xfId="0" applyFont="1" applyFill="1" applyBorder="1" applyAlignment="1">
      <alignment vertical="top" wrapText="1"/>
    </xf>
    <xf numFmtId="0" fontId="18" fillId="0" borderId="29" xfId="0" applyFont="1" applyFill="1" applyBorder="1" applyAlignment="1">
      <alignment vertical="top" wrapText="1"/>
    </xf>
    <xf numFmtId="0" fontId="15" fillId="0" borderId="1" xfId="0" quotePrefix="1" applyFont="1" applyFill="1" applyBorder="1" applyAlignment="1">
      <alignment horizontal="center" vertical="center" wrapText="1"/>
    </xf>
    <xf numFmtId="0" fontId="18" fillId="0" borderId="10" xfId="0" quotePrefix="1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vertical="top" wrapText="1"/>
    </xf>
    <xf numFmtId="0" fontId="18" fillId="0" borderId="20" xfId="0" applyFont="1" applyFill="1" applyBorder="1" applyAlignment="1">
      <alignment vertical="top" wrapText="1"/>
    </xf>
    <xf numFmtId="0" fontId="18" fillId="0" borderId="9" xfId="0" quotePrefix="1" applyFont="1" applyFill="1" applyBorder="1" applyAlignment="1">
      <alignment horizontal="center" vertical="center" wrapText="1"/>
    </xf>
    <xf numFmtId="0" fontId="28" fillId="20" borderId="14" xfId="0" applyFont="1" applyFill="1" applyBorder="1" applyAlignment="1"/>
    <xf numFmtId="0" fontId="19" fillId="4" borderId="6" xfId="0" applyFont="1" applyFill="1" applyBorder="1" applyAlignment="1">
      <alignment vertical="center" wrapText="1"/>
    </xf>
    <xf numFmtId="0" fontId="19" fillId="4" borderId="14" xfId="0" applyFont="1" applyFill="1" applyBorder="1" applyAlignment="1">
      <alignment vertical="center" wrapText="1"/>
    </xf>
    <xf numFmtId="0" fontId="19" fillId="4" borderId="11" xfId="0" applyFont="1" applyFill="1" applyBorder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19" fillId="4" borderId="1" xfId="0" applyFont="1" applyFill="1" applyBorder="1" applyAlignment="1">
      <alignment horizontal="center" vertical="center" wrapText="1"/>
    </xf>
    <xf numFmtId="0" fontId="19" fillId="20" borderId="6" xfId="0" applyFont="1" applyFill="1" applyBorder="1" applyAlignment="1">
      <alignment vertical="center" wrapText="1"/>
    </xf>
    <xf numFmtId="0" fontId="19" fillId="20" borderId="11" xfId="0" applyFont="1" applyFill="1" applyBorder="1" applyAlignment="1">
      <alignment vertical="center" wrapText="1"/>
    </xf>
    <xf numFmtId="0" fontId="19" fillId="4" borderId="1" xfId="0" applyFont="1" applyFill="1" applyBorder="1" applyAlignment="1">
      <alignment horizontal="left" vertical="center" wrapText="1"/>
    </xf>
    <xf numFmtId="0" fontId="19" fillId="4" borderId="6" xfId="0" applyFont="1" applyFill="1" applyBorder="1" applyAlignment="1">
      <alignment horizontal="left" vertical="center" wrapText="1"/>
    </xf>
    <xf numFmtId="0" fontId="19" fillId="4" borderId="5" xfId="0" applyFont="1" applyFill="1" applyBorder="1" applyAlignment="1">
      <alignment horizontal="center" vertical="center" wrapText="1"/>
    </xf>
    <xf numFmtId="0" fontId="19" fillId="4" borderId="12" xfId="0" applyFont="1" applyFill="1" applyBorder="1" applyAlignment="1">
      <alignment horizontal="center" vertical="center" wrapText="1"/>
    </xf>
    <xf numFmtId="0" fontId="19" fillId="4" borderId="13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19" fillId="20" borderId="6" xfId="0" applyFont="1" applyFill="1" applyBorder="1" applyAlignment="1">
      <alignment horizontal="center" vertical="center" wrapText="1"/>
    </xf>
    <xf numFmtId="0" fontId="19" fillId="20" borderId="11" xfId="0" applyFont="1" applyFill="1" applyBorder="1" applyAlignment="1">
      <alignment horizontal="center" vertical="center" wrapText="1"/>
    </xf>
    <xf numFmtId="0" fontId="19" fillId="4" borderId="11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left" vertical="center" wrapText="1"/>
    </xf>
    <xf numFmtId="0" fontId="19" fillId="4" borderId="2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top" wrapText="1"/>
    </xf>
    <xf numFmtId="0" fontId="18" fillId="0" borderId="7" xfId="0" applyFont="1" applyFill="1" applyBorder="1" applyAlignment="1">
      <alignment horizontal="center" vertical="top" wrapText="1"/>
    </xf>
    <xf numFmtId="0" fontId="19" fillId="20" borderId="7" xfId="0" applyFont="1" applyFill="1" applyBorder="1" applyAlignment="1">
      <alignment vertical="center" wrapText="1"/>
    </xf>
    <xf numFmtId="0" fontId="19" fillId="4" borderId="11" xfId="0" applyFont="1" applyFill="1" applyBorder="1" applyAlignment="1">
      <alignment horizontal="left" vertical="center" wrapText="1"/>
    </xf>
    <xf numFmtId="0" fontId="19" fillId="4" borderId="7" xfId="0" applyFont="1" applyFill="1" applyBorder="1" applyAlignment="1">
      <alignment vertical="center" wrapText="1"/>
    </xf>
    <xf numFmtId="0" fontId="19" fillId="4" borderId="4" xfId="0" applyFont="1" applyFill="1" applyBorder="1" applyAlignment="1">
      <alignment vertical="center" wrapText="1"/>
    </xf>
    <xf numFmtId="0" fontId="19" fillId="4" borderId="8" xfId="0" applyFont="1" applyFill="1" applyBorder="1" applyAlignment="1">
      <alignment vertical="center" wrapText="1"/>
    </xf>
    <xf numFmtId="0" fontId="16" fillId="4" borderId="6" xfId="0" applyFont="1" applyFill="1" applyBorder="1" applyAlignment="1">
      <alignment vertical="center" wrapText="1"/>
    </xf>
    <xf numFmtId="0" fontId="16" fillId="4" borderId="11" xfId="0" applyFont="1" applyFill="1" applyBorder="1" applyAlignment="1">
      <alignment vertical="center" wrapText="1"/>
    </xf>
    <xf numFmtId="0" fontId="16" fillId="4" borderId="7" xfId="0" applyFont="1" applyFill="1" applyBorder="1" applyAlignment="1">
      <alignment vertical="center" wrapText="1"/>
    </xf>
    <xf numFmtId="0" fontId="23" fillId="0" borderId="0" xfId="0" applyFont="1" applyAlignment="1">
      <alignment horizontal="center" vertical="center"/>
    </xf>
    <xf numFmtId="0" fontId="0" fillId="2" borderId="2" xfId="0" applyFont="1" applyFill="1" applyBorder="1" applyAlignment="1">
      <alignment horizontal="center" vertical="top" wrapText="1"/>
    </xf>
    <xf numFmtId="0" fontId="0" fillId="2" borderId="10" xfId="0" applyFont="1" applyFill="1" applyBorder="1" applyAlignment="1">
      <alignment horizontal="center" vertical="top" wrapText="1"/>
    </xf>
    <xf numFmtId="0" fontId="24" fillId="6" borderId="11" xfId="0" applyFont="1" applyFill="1" applyBorder="1" applyAlignment="1">
      <alignment horizontal="left" vertical="center" wrapText="1"/>
    </xf>
    <xf numFmtId="0" fontId="24" fillId="17" borderId="6" xfId="0" applyFont="1" applyFill="1" applyBorder="1" applyAlignment="1">
      <alignment vertical="center" wrapText="1"/>
    </xf>
    <xf numFmtId="0" fontId="24" fillId="17" borderId="11" xfId="0" applyFont="1" applyFill="1" applyBorder="1" applyAlignment="1">
      <alignment vertical="center" wrapText="1"/>
    </xf>
    <xf numFmtId="0" fontId="13" fillId="13" borderId="14" xfId="0" applyFont="1" applyFill="1" applyBorder="1" applyAlignment="1">
      <alignment horizontal="center" wrapText="1"/>
    </xf>
    <xf numFmtId="0" fontId="0" fillId="18" borderId="14" xfId="0" applyFill="1" applyBorder="1" applyAlignment="1">
      <alignment horizontal="center" wrapText="1"/>
    </xf>
    <xf numFmtId="0" fontId="0" fillId="18" borderId="14" xfId="0" applyFont="1" applyFill="1" applyBorder="1" applyAlignment="1">
      <alignment horizontal="center" wrapText="1"/>
    </xf>
    <xf numFmtId="0" fontId="0" fillId="19" borderId="14" xfId="0" applyFont="1" applyFill="1" applyBorder="1" applyAlignment="1">
      <alignment horizontal="center" wrapText="1"/>
    </xf>
    <xf numFmtId="0" fontId="0" fillId="10" borderId="14" xfId="0" applyFont="1" applyFill="1" applyBorder="1" applyAlignment="1">
      <alignment horizontal="center" wrapText="1"/>
    </xf>
    <xf numFmtId="0" fontId="13" fillId="8" borderId="14" xfId="0" applyFont="1" applyFill="1" applyBorder="1" applyAlignment="1">
      <alignment horizontal="center"/>
    </xf>
    <xf numFmtId="0" fontId="24" fillId="11" borderId="6" xfId="0" applyFont="1" applyFill="1" applyBorder="1" applyAlignment="1">
      <alignment vertical="center" wrapText="1"/>
    </xf>
    <xf numFmtId="0" fontId="24" fillId="11" borderId="11" xfId="0" applyFont="1" applyFill="1" applyBorder="1" applyAlignment="1">
      <alignment vertical="center" wrapText="1"/>
    </xf>
    <xf numFmtId="0" fontId="24" fillId="7" borderId="11" xfId="0" applyFont="1" applyFill="1" applyBorder="1" applyAlignment="1">
      <alignment horizontal="left" vertical="center" wrapText="1"/>
    </xf>
    <xf numFmtId="0" fontId="13" fillId="16" borderId="14" xfId="0" applyFont="1" applyFill="1" applyBorder="1" applyAlignment="1">
      <alignment horizontal="center" wrapText="1"/>
    </xf>
    <xf numFmtId="0" fontId="0" fillId="16" borderId="14" xfId="0" applyFill="1" applyBorder="1" applyAlignment="1">
      <alignment horizontal="center" wrapText="1"/>
    </xf>
    <xf numFmtId="0" fontId="0" fillId="16" borderId="14" xfId="0" applyFont="1" applyFill="1" applyBorder="1" applyAlignment="1">
      <alignment horizontal="center" wrapText="1"/>
    </xf>
    <xf numFmtId="0" fontId="0" fillId="10" borderId="1" xfId="0" applyFont="1" applyFill="1" applyBorder="1" applyAlignment="1">
      <alignment horizontal="center" wrapText="1"/>
    </xf>
    <xf numFmtId="0" fontId="22" fillId="0" borderId="1" xfId="0" quotePrefix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</cellXfs>
  <cellStyles count="4">
    <cellStyle name="Hipervínculo" xfId="1" builtinId="8"/>
    <cellStyle name="Millares" xfId="2" builtinId="3"/>
    <cellStyle name="Normal" xfId="0" builtinId="0"/>
    <cellStyle name="Normal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371929</xdr:colOff>
      <xdr:row>110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719286" y="439964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PE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371929</xdr:colOff>
      <xdr:row>82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5915479" y="40014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PE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371929</xdr:colOff>
      <xdr:row>13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143704" y="285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PE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8</xdr:col>
      <xdr:colOff>371475</xdr:colOff>
      <xdr:row>69</xdr:row>
      <xdr:rowOff>38100</xdr:rowOff>
    </xdr:to>
    <xdr:pic>
      <xdr:nvPicPr>
        <xdr:cNvPr id="7829" name="Picture 3">
          <a:extLst>
            <a:ext uri="{FF2B5EF4-FFF2-40B4-BE49-F238E27FC236}">
              <a16:creationId xmlns:a16="http://schemas.microsoft.com/office/drawing/2014/main" id="{00000000-0008-0000-0300-000095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229600"/>
          <a:ext cx="10791825" cy="6705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69</xdr:row>
      <xdr:rowOff>161925</xdr:rowOff>
    </xdr:from>
    <xdr:to>
      <xdr:col>7</xdr:col>
      <xdr:colOff>200025</xdr:colOff>
      <xdr:row>104</xdr:row>
      <xdr:rowOff>114300</xdr:rowOff>
    </xdr:to>
    <xdr:pic>
      <xdr:nvPicPr>
        <xdr:cNvPr id="7830" name="Picture 5">
          <a:extLst>
            <a:ext uri="{FF2B5EF4-FFF2-40B4-BE49-F238E27FC236}">
              <a16:creationId xmlns:a16="http://schemas.microsoft.com/office/drawing/2014/main" id="{00000000-0008-0000-0300-000096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" y="15059025"/>
          <a:ext cx="8524875" cy="6619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105</xdr:row>
      <xdr:rowOff>76200</xdr:rowOff>
    </xdr:from>
    <xdr:to>
      <xdr:col>6</xdr:col>
      <xdr:colOff>942975</xdr:colOff>
      <xdr:row>130</xdr:row>
      <xdr:rowOff>57150</xdr:rowOff>
    </xdr:to>
    <xdr:pic>
      <xdr:nvPicPr>
        <xdr:cNvPr id="7831" name="Picture 6">
          <a:extLst>
            <a:ext uri="{FF2B5EF4-FFF2-40B4-BE49-F238E27FC236}">
              <a16:creationId xmlns:a16="http://schemas.microsoft.com/office/drawing/2014/main" id="{00000000-0008-0000-0300-0000971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" y="21831300"/>
          <a:ext cx="7848600" cy="474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371929</xdr:colOff>
      <xdr:row>51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5820229" y="4076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PE"/>
        </a:p>
      </xdr:txBody>
    </xdr:sp>
    <xdr:clientData/>
  </xdr:oneCellAnchor>
  <xdr:twoCellAnchor editAs="oneCell">
    <xdr:from>
      <xdr:col>0</xdr:col>
      <xdr:colOff>0</xdr:colOff>
      <xdr:row>68</xdr:row>
      <xdr:rowOff>28575</xdr:rowOff>
    </xdr:from>
    <xdr:to>
      <xdr:col>10</xdr:col>
      <xdr:colOff>1006475</xdr:colOff>
      <xdr:row>126</xdr:row>
      <xdr:rowOff>161925</xdr:rowOff>
    </xdr:to>
    <xdr:pic>
      <xdr:nvPicPr>
        <xdr:cNvPr id="8563" name="Picture 20">
          <a:extLst>
            <a:ext uri="{FF2B5EF4-FFF2-40B4-BE49-F238E27FC236}">
              <a16:creationId xmlns:a16="http://schemas.microsoft.com/office/drawing/2014/main" id="{00000000-0008-0000-0400-00007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325850"/>
          <a:ext cx="19497675" cy="11182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371929</xdr:colOff>
      <xdr:row>51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229804" y="1270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PE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371929</xdr:colOff>
      <xdr:row>13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3143704" y="36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PE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04_89\ajorge\WINDOWS\TEMP\PPTTvelas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NDICE"/>
      <sheetName val="5"/>
      <sheetName val="6.1"/>
      <sheetName val="Hoja19"/>
      <sheetName val="CRONOGRAMA"/>
      <sheetName val="6.2"/>
      <sheetName val="Gráfico1"/>
      <sheetName val="Gráfico2"/>
      <sheetName val="Hoja1"/>
      <sheetName val="7.1"/>
      <sheetName val="7.2"/>
      <sheetName val="7.3"/>
      <sheetName val="8"/>
      <sheetName val="9.1"/>
      <sheetName val="9.2"/>
      <sheetName val="10.1"/>
      <sheetName val="10.2"/>
      <sheetName val="10.3"/>
      <sheetName val="11"/>
      <sheetName val="13"/>
      <sheetName val="13.1"/>
      <sheetName val="13.2"/>
      <sheetName val="13.3"/>
      <sheetName val="13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3">
          <cell r="C83" t="str">
            <v>361300</v>
          </cell>
          <cell r="D83">
            <v>36180</v>
          </cell>
        </row>
        <row r="84">
          <cell r="C84" t="str">
            <v>361301</v>
          </cell>
          <cell r="D84">
            <v>36180</v>
          </cell>
        </row>
        <row r="85">
          <cell r="C85" t="str">
            <v>361302</v>
          </cell>
          <cell r="D85">
            <v>36181</v>
          </cell>
        </row>
        <row r="86">
          <cell r="C86" t="str">
            <v>361303</v>
          </cell>
          <cell r="D86">
            <v>36181</v>
          </cell>
        </row>
        <row r="87">
          <cell r="C87" t="str">
            <v>361304</v>
          </cell>
          <cell r="D87">
            <v>36182</v>
          </cell>
        </row>
        <row r="88">
          <cell r="C88" t="str">
            <v>361305</v>
          </cell>
          <cell r="D88">
            <v>36182</v>
          </cell>
        </row>
        <row r="89">
          <cell r="C89" t="str">
            <v>361306</v>
          </cell>
          <cell r="D89">
            <v>36178</v>
          </cell>
        </row>
        <row r="90">
          <cell r="C90" t="str">
            <v>361307</v>
          </cell>
          <cell r="D90">
            <v>36178</v>
          </cell>
        </row>
        <row r="91">
          <cell r="C91" t="str">
            <v>361308</v>
          </cell>
          <cell r="D91">
            <v>36179</v>
          </cell>
        </row>
        <row r="92">
          <cell r="C92" t="str">
            <v>361309</v>
          </cell>
          <cell r="D92">
            <v>36179</v>
          </cell>
        </row>
        <row r="93">
          <cell r="C93" t="str">
            <v>361610</v>
          </cell>
          <cell r="D93">
            <v>36209</v>
          </cell>
        </row>
        <row r="94">
          <cell r="C94" t="str">
            <v>361611</v>
          </cell>
          <cell r="D94">
            <v>36209</v>
          </cell>
        </row>
        <row r="95">
          <cell r="C95" t="str">
            <v>361612</v>
          </cell>
          <cell r="D95">
            <v>36210</v>
          </cell>
        </row>
        <row r="96">
          <cell r="C96" t="str">
            <v>361613</v>
          </cell>
          <cell r="D96">
            <v>36210</v>
          </cell>
        </row>
        <row r="97">
          <cell r="C97" t="str">
            <v>361614</v>
          </cell>
          <cell r="D97">
            <v>36203</v>
          </cell>
        </row>
        <row r="98">
          <cell r="C98" t="str">
            <v>361615</v>
          </cell>
          <cell r="D98">
            <v>36203</v>
          </cell>
        </row>
        <row r="99">
          <cell r="C99" t="str">
            <v>361616</v>
          </cell>
          <cell r="D99">
            <v>36207</v>
          </cell>
        </row>
        <row r="100">
          <cell r="C100" t="str">
            <v>361617</v>
          </cell>
          <cell r="D100">
            <v>36207</v>
          </cell>
        </row>
        <row r="101">
          <cell r="C101" t="str">
            <v>361618</v>
          </cell>
          <cell r="D101">
            <v>36208</v>
          </cell>
        </row>
        <row r="102">
          <cell r="C102" t="str">
            <v>361619</v>
          </cell>
          <cell r="D102">
            <v>36208</v>
          </cell>
        </row>
        <row r="103">
          <cell r="C103" t="str">
            <v>361920</v>
          </cell>
          <cell r="D103">
            <v>36238</v>
          </cell>
        </row>
        <row r="104">
          <cell r="C104" t="str">
            <v>361921</v>
          </cell>
          <cell r="D104">
            <v>36238</v>
          </cell>
        </row>
        <row r="105">
          <cell r="C105" t="str">
            <v>361922</v>
          </cell>
          <cell r="D105">
            <v>36231</v>
          </cell>
        </row>
        <row r="106">
          <cell r="C106" t="str">
            <v>361923</v>
          </cell>
          <cell r="D106">
            <v>36231</v>
          </cell>
        </row>
        <row r="107">
          <cell r="C107" t="str">
            <v>361924</v>
          </cell>
          <cell r="D107">
            <v>36235</v>
          </cell>
        </row>
        <row r="108">
          <cell r="C108" t="str">
            <v>361925</v>
          </cell>
          <cell r="D108">
            <v>36235</v>
          </cell>
        </row>
        <row r="109">
          <cell r="C109" t="str">
            <v>361926</v>
          </cell>
          <cell r="D109">
            <v>36236</v>
          </cell>
        </row>
        <row r="110">
          <cell r="C110" t="str">
            <v>361927</v>
          </cell>
          <cell r="D110">
            <v>36236</v>
          </cell>
        </row>
        <row r="111">
          <cell r="C111" t="str">
            <v>361928</v>
          </cell>
          <cell r="D111">
            <v>36237</v>
          </cell>
        </row>
        <row r="112">
          <cell r="C112" t="str">
            <v>361929</v>
          </cell>
          <cell r="D112">
            <v>36237</v>
          </cell>
        </row>
        <row r="113">
          <cell r="C113" t="str">
            <v>362200</v>
          </cell>
          <cell r="D113">
            <v>36266</v>
          </cell>
        </row>
        <row r="114">
          <cell r="C114" t="str">
            <v>362201</v>
          </cell>
          <cell r="D114">
            <v>36266</v>
          </cell>
        </row>
        <row r="115">
          <cell r="C115" t="str">
            <v>362202</v>
          </cell>
          <cell r="D115">
            <v>36269</v>
          </cell>
        </row>
        <row r="116">
          <cell r="C116" t="str">
            <v>362203</v>
          </cell>
          <cell r="D116">
            <v>36269</v>
          </cell>
        </row>
        <row r="117">
          <cell r="C117" t="str">
            <v>362204</v>
          </cell>
          <cell r="D117">
            <v>36270</v>
          </cell>
        </row>
        <row r="118">
          <cell r="C118" t="str">
            <v>362205</v>
          </cell>
          <cell r="D118">
            <v>36270</v>
          </cell>
        </row>
        <row r="119">
          <cell r="C119" t="str">
            <v>362206</v>
          </cell>
          <cell r="D119">
            <v>36271</v>
          </cell>
        </row>
        <row r="120">
          <cell r="C120" t="str">
            <v>362207</v>
          </cell>
          <cell r="D120">
            <v>36271</v>
          </cell>
        </row>
        <row r="121">
          <cell r="C121" t="str">
            <v>362208</v>
          </cell>
          <cell r="D121">
            <v>36272</v>
          </cell>
        </row>
        <row r="122">
          <cell r="C122" t="str">
            <v>362209</v>
          </cell>
          <cell r="D122">
            <v>36272</v>
          </cell>
        </row>
        <row r="123">
          <cell r="C123" t="str">
            <v>362510</v>
          </cell>
          <cell r="D123">
            <v>36298</v>
          </cell>
        </row>
        <row r="124">
          <cell r="C124" t="str">
            <v>362511</v>
          </cell>
          <cell r="D124">
            <v>36298</v>
          </cell>
        </row>
        <row r="125">
          <cell r="C125" t="str">
            <v>362512</v>
          </cell>
          <cell r="D125">
            <v>36299</v>
          </cell>
        </row>
        <row r="126">
          <cell r="C126" t="str">
            <v>362513</v>
          </cell>
          <cell r="D126">
            <v>36299</v>
          </cell>
        </row>
        <row r="127">
          <cell r="C127" t="str">
            <v>362514</v>
          </cell>
          <cell r="D127">
            <v>36300</v>
          </cell>
        </row>
        <row r="128">
          <cell r="C128" t="str">
            <v>362515</v>
          </cell>
          <cell r="D128">
            <v>36300</v>
          </cell>
        </row>
        <row r="129">
          <cell r="C129" t="str">
            <v>362516</v>
          </cell>
          <cell r="D129">
            <v>36301</v>
          </cell>
        </row>
        <row r="130">
          <cell r="C130" t="str">
            <v>362517</v>
          </cell>
          <cell r="D130">
            <v>36301</v>
          </cell>
        </row>
        <row r="131">
          <cell r="C131" t="str">
            <v>362518</v>
          </cell>
          <cell r="D131">
            <v>36297</v>
          </cell>
        </row>
        <row r="132">
          <cell r="C132" t="str">
            <v>362519</v>
          </cell>
          <cell r="D132">
            <v>36297</v>
          </cell>
        </row>
        <row r="133">
          <cell r="C133" t="str">
            <v>362810</v>
          </cell>
          <cell r="D133">
            <v>36328</v>
          </cell>
        </row>
        <row r="134">
          <cell r="C134" t="str">
            <v>362811</v>
          </cell>
          <cell r="D134">
            <v>36328</v>
          </cell>
        </row>
        <row r="135">
          <cell r="C135" t="str">
            <v>362812</v>
          </cell>
          <cell r="D135">
            <v>36329</v>
          </cell>
        </row>
        <row r="136">
          <cell r="C136" t="str">
            <v>362813</v>
          </cell>
          <cell r="D136">
            <v>36329</v>
          </cell>
        </row>
        <row r="137">
          <cell r="C137" t="str">
            <v>362814</v>
          </cell>
          <cell r="D137">
            <v>36332</v>
          </cell>
        </row>
        <row r="138">
          <cell r="C138" t="str">
            <v>362815</v>
          </cell>
          <cell r="D138">
            <v>36332</v>
          </cell>
        </row>
        <row r="139">
          <cell r="C139" t="str">
            <v>362816</v>
          </cell>
          <cell r="D139">
            <v>36325</v>
          </cell>
        </row>
        <row r="140">
          <cell r="C140" t="str">
            <v>362817</v>
          </cell>
          <cell r="D140">
            <v>36325</v>
          </cell>
        </row>
        <row r="141">
          <cell r="C141" t="str">
            <v>362818</v>
          </cell>
          <cell r="D141">
            <v>36327</v>
          </cell>
        </row>
        <row r="142">
          <cell r="C142" t="str">
            <v>362819</v>
          </cell>
          <cell r="D142">
            <v>36327</v>
          </cell>
        </row>
        <row r="143">
          <cell r="C143" t="str">
            <v>363120</v>
          </cell>
          <cell r="D143">
            <v>36361</v>
          </cell>
        </row>
        <row r="144">
          <cell r="C144" t="str">
            <v>363121</v>
          </cell>
          <cell r="D144">
            <v>36361</v>
          </cell>
        </row>
        <row r="145">
          <cell r="C145" t="str">
            <v>363122</v>
          </cell>
          <cell r="D145">
            <v>36362</v>
          </cell>
        </row>
        <row r="146">
          <cell r="C146" t="str">
            <v>363123</v>
          </cell>
          <cell r="D146">
            <v>36362</v>
          </cell>
        </row>
        <row r="147">
          <cell r="C147" t="str">
            <v>363124</v>
          </cell>
          <cell r="D147">
            <v>36355</v>
          </cell>
        </row>
        <row r="148">
          <cell r="C148" t="str">
            <v>363125</v>
          </cell>
          <cell r="D148">
            <v>36355</v>
          </cell>
        </row>
        <row r="149">
          <cell r="C149" t="str">
            <v>363126</v>
          </cell>
          <cell r="D149">
            <v>36357</v>
          </cell>
        </row>
        <row r="150">
          <cell r="C150" t="str">
            <v>363127</v>
          </cell>
          <cell r="D150">
            <v>36357</v>
          </cell>
        </row>
        <row r="151">
          <cell r="C151" t="str">
            <v>363128</v>
          </cell>
          <cell r="D151">
            <v>36360</v>
          </cell>
        </row>
        <row r="152">
          <cell r="C152" t="str">
            <v>363129</v>
          </cell>
          <cell r="D152">
            <v>36360</v>
          </cell>
        </row>
        <row r="153">
          <cell r="C153" t="str">
            <v>363420</v>
          </cell>
          <cell r="D153">
            <v>36392</v>
          </cell>
        </row>
        <row r="154">
          <cell r="C154" t="str">
            <v>363421</v>
          </cell>
          <cell r="D154">
            <v>36395</v>
          </cell>
        </row>
        <row r="155">
          <cell r="C155" t="str">
            <v>363422</v>
          </cell>
          <cell r="D155">
            <v>36382</v>
          </cell>
        </row>
        <row r="156">
          <cell r="C156" t="str">
            <v>363423</v>
          </cell>
          <cell r="D156">
            <v>36383</v>
          </cell>
        </row>
        <row r="157">
          <cell r="C157" t="str">
            <v>363424</v>
          </cell>
          <cell r="D157">
            <v>36384</v>
          </cell>
        </row>
        <row r="158">
          <cell r="C158" t="str">
            <v>363425</v>
          </cell>
          <cell r="D158">
            <v>36385</v>
          </cell>
        </row>
        <row r="159">
          <cell r="C159" t="str">
            <v>363426</v>
          </cell>
          <cell r="D159">
            <v>36388</v>
          </cell>
        </row>
        <row r="160">
          <cell r="C160" t="str">
            <v>363427</v>
          </cell>
          <cell r="D160">
            <v>36389</v>
          </cell>
        </row>
        <row r="161">
          <cell r="C161" t="str">
            <v>363428</v>
          </cell>
          <cell r="D161">
            <v>36390</v>
          </cell>
        </row>
        <row r="162">
          <cell r="C162" t="str">
            <v>363429</v>
          </cell>
          <cell r="D162">
            <v>36391</v>
          </cell>
        </row>
        <row r="163">
          <cell r="C163" t="str">
            <v>363730</v>
          </cell>
          <cell r="D163">
            <v>36425</v>
          </cell>
        </row>
        <row r="164">
          <cell r="C164" t="str">
            <v>363731</v>
          </cell>
          <cell r="D164">
            <v>36412</v>
          </cell>
        </row>
        <row r="165">
          <cell r="C165" t="str">
            <v>363732</v>
          </cell>
          <cell r="D165">
            <v>36413</v>
          </cell>
        </row>
        <row r="166">
          <cell r="C166" t="str">
            <v>363733</v>
          </cell>
          <cell r="D166">
            <v>36416</v>
          </cell>
        </row>
        <row r="167">
          <cell r="C167" t="str">
            <v>363734</v>
          </cell>
          <cell r="D167">
            <v>36417</v>
          </cell>
        </row>
        <row r="168">
          <cell r="C168" t="str">
            <v>363735</v>
          </cell>
          <cell r="D168">
            <v>36418</v>
          </cell>
        </row>
        <row r="169">
          <cell r="C169" t="str">
            <v>363736</v>
          </cell>
          <cell r="D169">
            <v>36419</v>
          </cell>
        </row>
        <row r="170">
          <cell r="C170" t="str">
            <v>363737</v>
          </cell>
          <cell r="D170">
            <v>36420</v>
          </cell>
        </row>
        <row r="171">
          <cell r="C171" t="str">
            <v>363738</v>
          </cell>
          <cell r="D171">
            <v>36423</v>
          </cell>
        </row>
        <row r="172">
          <cell r="C172" t="str">
            <v>363739</v>
          </cell>
          <cell r="D172">
            <v>36424</v>
          </cell>
        </row>
        <row r="173">
          <cell r="C173" t="str">
            <v>364040</v>
          </cell>
          <cell r="D173">
            <v>36445</v>
          </cell>
        </row>
        <row r="174">
          <cell r="C174" t="str">
            <v>364041</v>
          </cell>
          <cell r="D174">
            <v>36446</v>
          </cell>
        </row>
        <row r="175">
          <cell r="C175" t="str">
            <v>364042</v>
          </cell>
          <cell r="D175">
            <v>36447</v>
          </cell>
        </row>
        <row r="176">
          <cell r="C176" t="str">
            <v>364043</v>
          </cell>
          <cell r="D176">
            <v>36448</v>
          </cell>
        </row>
        <row r="177">
          <cell r="C177" t="str">
            <v>364044</v>
          </cell>
          <cell r="D177">
            <v>36451</v>
          </cell>
        </row>
        <row r="178">
          <cell r="C178" t="str">
            <v>364045</v>
          </cell>
          <cell r="D178">
            <v>36452</v>
          </cell>
        </row>
        <row r="179">
          <cell r="C179" t="str">
            <v>364046</v>
          </cell>
          <cell r="D179">
            <v>36453</v>
          </cell>
        </row>
        <row r="180">
          <cell r="C180" t="str">
            <v>364047</v>
          </cell>
          <cell r="D180">
            <v>36454</v>
          </cell>
        </row>
        <row r="181">
          <cell r="C181" t="str">
            <v>364048</v>
          </cell>
          <cell r="D181">
            <v>36455</v>
          </cell>
        </row>
        <row r="182">
          <cell r="C182" t="str">
            <v>364049</v>
          </cell>
          <cell r="D182">
            <v>36458</v>
          </cell>
        </row>
        <row r="183">
          <cell r="C183" t="str">
            <v>364340</v>
          </cell>
          <cell r="D183">
            <v>36475</v>
          </cell>
        </row>
        <row r="184">
          <cell r="C184" t="str">
            <v>364341</v>
          </cell>
          <cell r="D184">
            <v>36476</v>
          </cell>
        </row>
        <row r="185">
          <cell r="C185" t="str">
            <v>364342</v>
          </cell>
          <cell r="D185">
            <v>36479</v>
          </cell>
        </row>
        <row r="186">
          <cell r="C186" t="str">
            <v>364343</v>
          </cell>
          <cell r="D186">
            <v>36480</v>
          </cell>
        </row>
        <row r="187">
          <cell r="C187" t="str">
            <v>364344</v>
          </cell>
          <cell r="D187">
            <v>36481</v>
          </cell>
        </row>
        <row r="188">
          <cell r="C188" t="str">
            <v>364345</v>
          </cell>
          <cell r="D188">
            <v>36482</v>
          </cell>
        </row>
        <row r="189">
          <cell r="C189" t="str">
            <v>364346</v>
          </cell>
          <cell r="D189">
            <v>36483</v>
          </cell>
        </row>
        <row r="190">
          <cell r="C190" t="str">
            <v>364347</v>
          </cell>
          <cell r="D190">
            <v>36486</v>
          </cell>
        </row>
        <row r="191">
          <cell r="C191" t="str">
            <v>364348</v>
          </cell>
          <cell r="D191">
            <v>36487</v>
          </cell>
        </row>
        <row r="192">
          <cell r="C192" t="str">
            <v>364349</v>
          </cell>
          <cell r="D192">
            <v>36474</v>
          </cell>
        </row>
        <row r="193">
          <cell r="C193" t="str">
            <v>364650</v>
          </cell>
          <cell r="D193">
            <v>36508</v>
          </cell>
        </row>
        <row r="194">
          <cell r="C194" t="str">
            <v>364651</v>
          </cell>
          <cell r="D194">
            <v>36509</v>
          </cell>
        </row>
        <row r="195">
          <cell r="C195" t="str">
            <v>364652</v>
          </cell>
          <cell r="D195">
            <v>36510</v>
          </cell>
        </row>
        <row r="196">
          <cell r="C196" t="str">
            <v>364653</v>
          </cell>
          <cell r="D196">
            <v>36511</v>
          </cell>
        </row>
        <row r="197">
          <cell r="C197" t="str">
            <v>364654</v>
          </cell>
          <cell r="D197">
            <v>36514</v>
          </cell>
        </row>
        <row r="198">
          <cell r="C198" t="str">
            <v>364655</v>
          </cell>
          <cell r="D198">
            <v>36515</v>
          </cell>
        </row>
        <row r="199">
          <cell r="C199" t="str">
            <v>364656</v>
          </cell>
          <cell r="D199">
            <v>36516</v>
          </cell>
        </row>
        <row r="200">
          <cell r="C200" t="str">
            <v>364657</v>
          </cell>
          <cell r="D200">
            <v>36517</v>
          </cell>
        </row>
        <row r="201">
          <cell r="C201" t="str">
            <v>364658</v>
          </cell>
          <cell r="D201">
            <v>36504</v>
          </cell>
        </row>
        <row r="202">
          <cell r="C202" t="str">
            <v>364659</v>
          </cell>
          <cell r="D202">
            <v>36507</v>
          </cell>
        </row>
        <row r="203">
          <cell r="C203" t="str">
            <v>364950</v>
          </cell>
          <cell r="D203">
            <v>36539</v>
          </cell>
        </row>
        <row r="204">
          <cell r="C204" t="str">
            <v>364951</v>
          </cell>
          <cell r="D204">
            <v>36542</v>
          </cell>
        </row>
        <row r="205">
          <cell r="C205" t="str">
            <v>364952</v>
          </cell>
          <cell r="D205">
            <v>36543</v>
          </cell>
        </row>
        <row r="206">
          <cell r="C206" t="str">
            <v>364953</v>
          </cell>
          <cell r="D206">
            <v>36544</v>
          </cell>
        </row>
        <row r="207">
          <cell r="C207" t="str">
            <v>364954</v>
          </cell>
          <cell r="D207">
            <v>36545</v>
          </cell>
        </row>
        <row r="208">
          <cell r="C208" t="str">
            <v>364955</v>
          </cell>
          <cell r="D208">
            <v>36546</v>
          </cell>
        </row>
        <row r="209">
          <cell r="C209" t="str">
            <v>364956</v>
          </cell>
          <cell r="D209">
            <v>36549</v>
          </cell>
        </row>
        <row r="210">
          <cell r="C210" t="str">
            <v>364957</v>
          </cell>
          <cell r="D210">
            <v>36536</v>
          </cell>
        </row>
        <row r="211">
          <cell r="C211" t="str">
            <v>364958</v>
          </cell>
          <cell r="D211">
            <v>36537</v>
          </cell>
        </row>
        <row r="212">
          <cell r="C212" t="str">
            <v>364959</v>
          </cell>
          <cell r="D212">
            <v>36538</v>
          </cell>
        </row>
        <row r="213">
          <cell r="C213" t="str">
            <v>365260</v>
          </cell>
          <cell r="D213">
            <v>36571</v>
          </cell>
        </row>
        <row r="214">
          <cell r="C214" t="str">
            <v>365261</v>
          </cell>
          <cell r="D214">
            <v>36572</v>
          </cell>
        </row>
        <row r="215">
          <cell r="C215" t="str">
            <v>365262</v>
          </cell>
          <cell r="D215">
            <v>36573</v>
          </cell>
        </row>
        <row r="216">
          <cell r="C216" t="str">
            <v>365263</v>
          </cell>
          <cell r="D216">
            <v>36574</v>
          </cell>
        </row>
        <row r="217">
          <cell r="C217" t="str">
            <v>365264</v>
          </cell>
          <cell r="D217">
            <v>36577</v>
          </cell>
        </row>
        <row r="218">
          <cell r="C218" t="str">
            <v>365265</v>
          </cell>
          <cell r="D218">
            <v>36578</v>
          </cell>
        </row>
        <row r="219">
          <cell r="C219" t="str">
            <v>365266</v>
          </cell>
          <cell r="D219">
            <v>36565</v>
          </cell>
        </row>
        <row r="220">
          <cell r="C220" t="str">
            <v>365267</v>
          </cell>
          <cell r="D220">
            <v>36566</v>
          </cell>
        </row>
        <row r="221">
          <cell r="C221" t="str">
            <v>365268</v>
          </cell>
          <cell r="D221">
            <v>36567</v>
          </cell>
        </row>
        <row r="222">
          <cell r="C222" t="str">
            <v>365269</v>
          </cell>
          <cell r="D222">
            <v>36570</v>
          </cell>
        </row>
        <row r="223">
          <cell r="C223" t="str">
            <v>365570</v>
          </cell>
          <cell r="D223">
            <v>36601</v>
          </cell>
        </row>
        <row r="224">
          <cell r="C224" t="str">
            <v>365571</v>
          </cell>
          <cell r="D224">
            <v>36602</v>
          </cell>
        </row>
        <row r="225">
          <cell r="C225" t="str">
            <v>365572</v>
          </cell>
          <cell r="D225">
            <v>36605</v>
          </cell>
        </row>
        <row r="226">
          <cell r="C226" t="str">
            <v>365573</v>
          </cell>
          <cell r="D226">
            <v>36606</v>
          </cell>
        </row>
        <row r="227">
          <cell r="C227" t="str">
            <v>365574</v>
          </cell>
          <cell r="D227">
            <v>36607</v>
          </cell>
        </row>
        <row r="228">
          <cell r="C228" t="str">
            <v>365575</v>
          </cell>
          <cell r="D228">
            <v>36594</v>
          </cell>
        </row>
        <row r="229">
          <cell r="C229" t="str">
            <v>365576</v>
          </cell>
          <cell r="D229">
            <v>36595</v>
          </cell>
        </row>
        <row r="230">
          <cell r="C230" t="str">
            <v>365577</v>
          </cell>
          <cell r="D230">
            <v>36598</v>
          </cell>
        </row>
        <row r="231">
          <cell r="C231" t="str">
            <v>365578</v>
          </cell>
          <cell r="D231">
            <v>36599</v>
          </cell>
        </row>
        <row r="232">
          <cell r="C232" t="str">
            <v>365579</v>
          </cell>
          <cell r="D232">
            <v>36600</v>
          </cell>
        </row>
        <row r="233">
          <cell r="C233" t="str">
            <v>365860</v>
          </cell>
          <cell r="D233">
            <v>36635</v>
          </cell>
        </row>
        <row r="234">
          <cell r="C234" t="str">
            <v>365861</v>
          </cell>
          <cell r="D234">
            <v>36640</v>
          </cell>
        </row>
        <row r="235">
          <cell r="C235" t="str">
            <v>365862</v>
          </cell>
          <cell r="D235">
            <v>36641</v>
          </cell>
        </row>
        <row r="236">
          <cell r="C236" t="str">
            <v>365863</v>
          </cell>
          <cell r="D236">
            <v>36641</v>
          </cell>
        </row>
        <row r="237">
          <cell r="C237" t="str">
            <v>365864</v>
          </cell>
          <cell r="D237">
            <v>36627</v>
          </cell>
        </row>
        <row r="238">
          <cell r="C238" t="str">
            <v>365865</v>
          </cell>
          <cell r="D238">
            <v>36628</v>
          </cell>
        </row>
        <row r="239">
          <cell r="C239" t="str">
            <v>365866</v>
          </cell>
          <cell r="D239">
            <v>36629</v>
          </cell>
        </row>
        <row r="240">
          <cell r="C240" t="str">
            <v>365867</v>
          </cell>
          <cell r="D240">
            <v>36630</v>
          </cell>
        </row>
        <row r="241">
          <cell r="C241" t="str">
            <v>365868</v>
          </cell>
          <cell r="D241">
            <v>36633</v>
          </cell>
        </row>
        <row r="242">
          <cell r="C242" t="str">
            <v>365869</v>
          </cell>
          <cell r="D242">
            <v>36634</v>
          </cell>
        </row>
        <row r="243">
          <cell r="C243" t="str">
            <v>366170</v>
          </cell>
          <cell r="D243">
            <v>36665</v>
          </cell>
        </row>
        <row r="244">
          <cell r="C244" t="str">
            <v>366171</v>
          </cell>
          <cell r="D244">
            <v>36668</v>
          </cell>
        </row>
        <row r="245">
          <cell r="C245" t="str">
            <v>366172</v>
          </cell>
          <cell r="D245">
            <v>36669</v>
          </cell>
        </row>
        <row r="246">
          <cell r="C246" t="str">
            <v>366173</v>
          </cell>
          <cell r="D246">
            <v>36656</v>
          </cell>
        </row>
        <row r="247">
          <cell r="C247" t="str">
            <v>366174</v>
          </cell>
          <cell r="D247">
            <v>36657</v>
          </cell>
        </row>
        <row r="248">
          <cell r="C248" t="str">
            <v>366175</v>
          </cell>
          <cell r="D248">
            <v>36658</v>
          </cell>
        </row>
        <row r="249">
          <cell r="C249" t="str">
            <v>366176</v>
          </cell>
          <cell r="D249">
            <v>36661</v>
          </cell>
        </row>
        <row r="250">
          <cell r="C250" t="str">
            <v>366177</v>
          </cell>
          <cell r="D250">
            <v>36662</v>
          </cell>
        </row>
        <row r="251">
          <cell r="C251" t="str">
            <v>366178</v>
          </cell>
          <cell r="D251">
            <v>36663</v>
          </cell>
        </row>
        <row r="252">
          <cell r="C252" t="str">
            <v>366179</v>
          </cell>
          <cell r="D252">
            <v>36664</v>
          </cell>
        </row>
        <row r="253">
          <cell r="C253" t="str">
            <v>366470</v>
          </cell>
          <cell r="D253">
            <v>36698</v>
          </cell>
        </row>
        <row r="254">
          <cell r="C254" t="str">
            <v>366471</v>
          </cell>
          <cell r="D254">
            <v>36699</v>
          </cell>
        </row>
        <row r="255">
          <cell r="C255" t="str">
            <v>366472</v>
          </cell>
          <cell r="D255">
            <v>36686</v>
          </cell>
        </row>
        <row r="256">
          <cell r="C256" t="str">
            <v>366473</v>
          </cell>
          <cell r="D256">
            <v>36689</v>
          </cell>
        </row>
        <row r="257">
          <cell r="C257" t="str">
            <v>366474</v>
          </cell>
          <cell r="D257">
            <v>36690</v>
          </cell>
        </row>
        <row r="258">
          <cell r="C258" t="str">
            <v>366475</v>
          </cell>
          <cell r="D258">
            <v>36691</v>
          </cell>
        </row>
        <row r="259">
          <cell r="C259" t="str">
            <v>366476</v>
          </cell>
          <cell r="D259">
            <v>36692</v>
          </cell>
        </row>
        <row r="260">
          <cell r="C260" t="str">
            <v>366477</v>
          </cell>
          <cell r="D260">
            <v>36693</v>
          </cell>
        </row>
        <row r="261">
          <cell r="C261" t="str">
            <v>366478</v>
          </cell>
          <cell r="D261">
            <v>36696</v>
          </cell>
        </row>
        <row r="262">
          <cell r="C262" t="str">
            <v>366479</v>
          </cell>
          <cell r="D262">
            <v>36697</v>
          </cell>
        </row>
        <row r="263">
          <cell r="C263" t="str">
            <v>366780</v>
          </cell>
          <cell r="D263">
            <v>36731</v>
          </cell>
        </row>
        <row r="264">
          <cell r="C264" t="str">
            <v>366781</v>
          </cell>
          <cell r="D264">
            <v>36718</v>
          </cell>
        </row>
        <row r="265">
          <cell r="C265" t="str">
            <v>366782</v>
          </cell>
          <cell r="D265">
            <v>36719</v>
          </cell>
        </row>
        <row r="266">
          <cell r="C266" t="str">
            <v>366783</v>
          </cell>
          <cell r="D266">
            <v>36720</v>
          </cell>
        </row>
        <row r="267">
          <cell r="C267" t="str">
            <v>366784</v>
          </cell>
          <cell r="D267">
            <v>36721</v>
          </cell>
        </row>
        <row r="268">
          <cell r="C268" t="str">
            <v>366785</v>
          </cell>
          <cell r="D268">
            <v>36724</v>
          </cell>
        </row>
        <row r="269">
          <cell r="C269" t="str">
            <v>366786</v>
          </cell>
          <cell r="D269">
            <v>36725</v>
          </cell>
        </row>
        <row r="270">
          <cell r="C270" t="str">
            <v>366787</v>
          </cell>
          <cell r="D270">
            <v>36726</v>
          </cell>
        </row>
        <row r="271">
          <cell r="C271" t="str">
            <v>366788</v>
          </cell>
          <cell r="D271">
            <v>36727</v>
          </cell>
        </row>
        <row r="272">
          <cell r="C272" t="str">
            <v>366789</v>
          </cell>
          <cell r="D272">
            <v>36728</v>
          </cell>
        </row>
        <row r="273">
          <cell r="C273" t="str">
            <v>367080</v>
          </cell>
          <cell r="D273">
            <v>36747</v>
          </cell>
        </row>
        <row r="274">
          <cell r="C274" t="str">
            <v>367081</v>
          </cell>
          <cell r="D274">
            <v>36748</v>
          </cell>
        </row>
        <row r="275">
          <cell r="C275" t="str">
            <v>367082</v>
          </cell>
          <cell r="D275">
            <v>36749</v>
          </cell>
        </row>
        <row r="276">
          <cell r="C276" t="str">
            <v>367083</v>
          </cell>
          <cell r="D276">
            <v>36752</v>
          </cell>
        </row>
        <row r="277">
          <cell r="C277" t="str">
            <v>367084</v>
          </cell>
          <cell r="D277">
            <v>36753</v>
          </cell>
        </row>
        <row r="278">
          <cell r="C278" t="str">
            <v>367085</v>
          </cell>
          <cell r="D278">
            <v>36754</v>
          </cell>
        </row>
        <row r="279">
          <cell r="C279" t="str">
            <v>367086</v>
          </cell>
          <cell r="D279">
            <v>36755</v>
          </cell>
        </row>
        <row r="280">
          <cell r="C280" t="str">
            <v>367087</v>
          </cell>
          <cell r="D280">
            <v>36756</v>
          </cell>
        </row>
        <row r="281">
          <cell r="C281" t="str">
            <v>367088</v>
          </cell>
          <cell r="D281">
            <v>36759</v>
          </cell>
        </row>
        <row r="282">
          <cell r="C282" t="str">
            <v>367089</v>
          </cell>
          <cell r="D282">
            <v>36760</v>
          </cell>
        </row>
        <row r="283">
          <cell r="C283" t="str">
            <v>367390</v>
          </cell>
          <cell r="D283">
            <v>36781</v>
          </cell>
        </row>
        <row r="284">
          <cell r="C284" t="str">
            <v>367391</v>
          </cell>
          <cell r="D284">
            <v>36782</v>
          </cell>
        </row>
        <row r="285">
          <cell r="C285" t="str">
            <v>367392</v>
          </cell>
          <cell r="D285">
            <v>36783</v>
          </cell>
        </row>
        <row r="286">
          <cell r="C286" t="str">
            <v>367393</v>
          </cell>
          <cell r="D286">
            <v>36784</v>
          </cell>
        </row>
        <row r="287">
          <cell r="C287" t="str">
            <v>367394</v>
          </cell>
          <cell r="D287">
            <v>36787</v>
          </cell>
        </row>
        <row r="288">
          <cell r="C288" t="str">
            <v>367395</v>
          </cell>
          <cell r="D288">
            <v>36788</v>
          </cell>
        </row>
        <row r="289">
          <cell r="C289" t="str">
            <v>367396</v>
          </cell>
          <cell r="D289">
            <v>36789</v>
          </cell>
        </row>
        <row r="290">
          <cell r="C290" t="str">
            <v>367397</v>
          </cell>
          <cell r="D290">
            <v>36790</v>
          </cell>
        </row>
        <row r="291">
          <cell r="C291" t="str">
            <v>367398</v>
          </cell>
          <cell r="D291">
            <v>36791</v>
          </cell>
        </row>
        <row r="292">
          <cell r="C292" t="str">
            <v>367399</v>
          </cell>
          <cell r="D292">
            <v>36780</v>
          </cell>
        </row>
        <row r="293">
          <cell r="C293" t="str">
            <v>367700</v>
          </cell>
          <cell r="D293">
            <v>36811</v>
          </cell>
        </row>
        <row r="294">
          <cell r="C294" t="str">
            <v>367701</v>
          </cell>
          <cell r="D294">
            <v>36812</v>
          </cell>
        </row>
        <row r="295">
          <cell r="C295" t="str">
            <v>367702</v>
          </cell>
          <cell r="D295">
            <v>36815</v>
          </cell>
        </row>
        <row r="296">
          <cell r="C296" t="str">
            <v>367703</v>
          </cell>
          <cell r="D296">
            <v>36816</v>
          </cell>
        </row>
        <row r="297">
          <cell r="C297" t="str">
            <v>367704</v>
          </cell>
          <cell r="D297">
            <v>36817</v>
          </cell>
        </row>
        <row r="298">
          <cell r="C298" t="str">
            <v>367705</v>
          </cell>
          <cell r="D298">
            <v>36575</v>
          </cell>
        </row>
        <row r="299">
          <cell r="C299" t="str">
            <v>367706</v>
          </cell>
          <cell r="D299">
            <v>36819</v>
          </cell>
        </row>
        <row r="300">
          <cell r="C300" t="str">
            <v>367707</v>
          </cell>
          <cell r="D300">
            <v>36822</v>
          </cell>
        </row>
        <row r="301">
          <cell r="C301" t="str">
            <v>367708</v>
          </cell>
          <cell r="D301">
            <v>36809</v>
          </cell>
        </row>
        <row r="302">
          <cell r="C302" t="str">
            <v>367709</v>
          </cell>
          <cell r="D302">
            <v>36810</v>
          </cell>
        </row>
        <row r="303">
          <cell r="C303" t="str">
            <v>368000</v>
          </cell>
          <cell r="D303">
            <v>36845</v>
          </cell>
        </row>
        <row r="304">
          <cell r="C304" t="str">
            <v>368001</v>
          </cell>
          <cell r="D304">
            <v>36846</v>
          </cell>
        </row>
        <row r="305">
          <cell r="C305" t="str">
            <v>368002</v>
          </cell>
          <cell r="D305">
            <v>36847</v>
          </cell>
        </row>
        <row r="306">
          <cell r="C306" t="str">
            <v>368003</v>
          </cell>
          <cell r="D306">
            <v>36850</v>
          </cell>
        </row>
        <row r="307">
          <cell r="C307" t="str">
            <v>368004</v>
          </cell>
          <cell r="D307">
            <v>36851</v>
          </cell>
        </row>
        <row r="308">
          <cell r="C308" t="str">
            <v>368005</v>
          </cell>
          <cell r="D308">
            <v>36852</v>
          </cell>
        </row>
        <row r="309">
          <cell r="C309" t="str">
            <v>368006</v>
          </cell>
          <cell r="D309">
            <v>36853</v>
          </cell>
        </row>
        <row r="310">
          <cell r="C310" t="str">
            <v>368007</v>
          </cell>
          <cell r="D310">
            <v>36840</v>
          </cell>
        </row>
        <row r="311">
          <cell r="C311" t="str">
            <v>368008</v>
          </cell>
          <cell r="D311">
            <v>36843</v>
          </cell>
        </row>
        <row r="312">
          <cell r="C312" t="str">
            <v>368009</v>
          </cell>
          <cell r="D312">
            <v>36844</v>
          </cell>
        </row>
        <row r="313">
          <cell r="C313" t="str">
            <v>368310</v>
          </cell>
          <cell r="D313">
            <v>36878</v>
          </cell>
        </row>
        <row r="314">
          <cell r="C314" t="str">
            <v>368311</v>
          </cell>
          <cell r="D314">
            <v>36879</v>
          </cell>
        </row>
        <row r="315">
          <cell r="C315" t="str">
            <v>368312</v>
          </cell>
          <cell r="D315">
            <v>36880</v>
          </cell>
        </row>
        <row r="316">
          <cell r="C316" t="str">
            <v>368313</v>
          </cell>
          <cell r="D316">
            <v>36881</v>
          </cell>
        </row>
        <row r="317">
          <cell r="C317" t="str">
            <v>368314</v>
          </cell>
          <cell r="D317">
            <v>36882</v>
          </cell>
        </row>
        <row r="318">
          <cell r="C318" t="str">
            <v>368315</v>
          </cell>
          <cell r="D318">
            <v>36886</v>
          </cell>
        </row>
        <row r="319">
          <cell r="C319" t="str">
            <v>368316</v>
          </cell>
          <cell r="D319">
            <v>36872</v>
          </cell>
        </row>
        <row r="320">
          <cell r="C320" t="str">
            <v>368317</v>
          </cell>
          <cell r="D320">
            <v>36873</v>
          </cell>
        </row>
        <row r="321">
          <cell r="C321" t="str">
            <v>368318</v>
          </cell>
          <cell r="D321">
            <v>36874</v>
          </cell>
        </row>
        <row r="322">
          <cell r="C322" t="str">
            <v>368319</v>
          </cell>
          <cell r="D322">
            <v>36875</v>
          </cell>
        </row>
        <row r="323">
          <cell r="C323" t="str">
            <v>368610</v>
          </cell>
          <cell r="D323">
            <v>36908</v>
          </cell>
        </row>
        <row r="324">
          <cell r="C324" t="str">
            <v>368611</v>
          </cell>
          <cell r="D324">
            <v>36909</v>
          </cell>
        </row>
        <row r="325">
          <cell r="C325" t="str">
            <v>368612</v>
          </cell>
          <cell r="D325">
            <v>36910</v>
          </cell>
        </row>
        <row r="326">
          <cell r="C326" t="str">
            <v>368613</v>
          </cell>
          <cell r="D326">
            <v>36913</v>
          </cell>
        </row>
        <row r="327">
          <cell r="C327" t="str">
            <v>368614</v>
          </cell>
          <cell r="D327">
            <v>36914</v>
          </cell>
        </row>
        <row r="328">
          <cell r="C328" t="str">
            <v>368615</v>
          </cell>
          <cell r="D328">
            <v>36901</v>
          </cell>
        </row>
        <row r="329">
          <cell r="C329" t="str">
            <v>368616</v>
          </cell>
          <cell r="D329">
            <v>36902</v>
          </cell>
        </row>
        <row r="330">
          <cell r="C330" t="str">
            <v>368617</v>
          </cell>
          <cell r="D330">
            <v>36903</v>
          </cell>
        </row>
        <row r="331">
          <cell r="C331" t="str">
            <v>368618</v>
          </cell>
          <cell r="D331">
            <v>36906</v>
          </cell>
        </row>
        <row r="332">
          <cell r="C332" t="str">
            <v>368619</v>
          </cell>
          <cell r="D332">
            <v>36907</v>
          </cell>
        </row>
        <row r="333">
          <cell r="C333" t="str">
            <v>368920</v>
          </cell>
          <cell r="D333">
            <v>36941</v>
          </cell>
        </row>
        <row r="334">
          <cell r="C334" t="str">
            <v>368921</v>
          </cell>
          <cell r="D334">
            <v>36942</v>
          </cell>
        </row>
        <row r="335">
          <cell r="C335" t="str">
            <v>368922</v>
          </cell>
          <cell r="D335">
            <v>36943</v>
          </cell>
        </row>
        <row r="336">
          <cell r="C336" t="str">
            <v>368923</v>
          </cell>
          <cell r="D336">
            <v>36972</v>
          </cell>
        </row>
        <row r="337">
          <cell r="C337" t="str">
            <v>368924</v>
          </cell>
          <cell r="D337">
            <v>36931</v>
          </cell>
        </row>
        <row r="338">
          <cell r="C338" t="str">
            <v>368925</v>
          </cell>
          <cell r="D338">
            <v>36934</v>
          </cell>
        </row>
        <row r="339">
          <cell r="C339" t="str">
            <v>368926</v>
          </cell>
          <cell r="D339">
            <v>36935</v>
          </cell>
        </row>
        <row r="340">
          <cell r="C340" t="str">
            <v>368927</v>
          </cell>
          <cell r="D340">
            <v>36936</v>
          </cell>
        </row>
        <row r="341">
          <cell r="C341" t="str">
            <v>368928</v>
          </cell>
          <cell r="D341">
            <v>36937</v>
          </cell>
        </row>
        <row r="342">
          <cell r="C342" t="str">
            <v>368929</v>
          </cell>
          <cell r="D342">
            <v>36938</v>
          </cell>
        </row>
        <row r="343">
          <cell r="C343" t="str">
            <v>369230</v>
          </cell>
          <cell r="D343">
            <v>36970</v>
          </cell>
        </row>
        <row r="344">
          <cell r="C344" t="str">
            <v>369231</v>
          </cell>
          <cell r="D344">
            <v>36971</v>
          </cell>
        </row>
        <row r="345">
          <cell r="C345" t="str">
            <v>369232</v>
          </cell>
          <cell r="D345">
            <v>36972</v>
          </cell>
        </row>
        <row r="346">
          <cell r="C346" t="str">
            <v>369233</v>
          </cell>
          <cell r="D346">
            <v>36959</v>
          </cell>
        </row>
        <row r="347">
          <cell r="C347" t="str">
            <v>369234</v>
          </cell>
          <cell r="D347">
            <v>36962</v>
          </cell>
        </row>
        <row r="348">
          <cell r="C348" t="str">
            <v>369235</v>
          </cell>
          <cell r="D348">
            <v>36963</v>
          </cell>
        </row>
        <row r="349">
          <cell r="C349" t="str">
            <v>369236</v>
          </cell>
          <cell r="D349">
            <v>36964</v>
          </cell>
        </row>
        <row r="350">
          <cell r="C350" t="str">
            <v>369237</v>
          </cell>
          <cell r="D350">
            <v>36965</v>
          </cell>
        </row>
        <row r="351">
          <cell r="C351" t="str">
            <v>369238</v>
          </cell>
          <cell r="D351">
            <v>36966</v>
          </cell>
        </row>
        <row r="352">
          <cell r="C352" t="str">
            <v>369239</v>
          </cell>
          <cell r="D352">
            <v>36969</v>
          </cell>
        </row>
        <row r="353">
          <cell r="C353" t="str">
            <v>369510</v>
          </cell>
          <cell r="D353">
            <v>37005</v>
          </cell>
        </row>
        <row r="354">
          <cell r="C354" t="str">
            <v>369511</v>
          </cell>
          <cell r="D354">
            <v>37006</v>
          </cell>
        </row>
        <row r="355">
          <cell r="C355" t="str">
            <v>369512</v>
          </cell>
          <cell r="D355">
            <v>36991</v>
          </cell>
        </row>
        <row r="356">
          <cell r="C356" t="str">
            <v>369513</v>
          </cell>
          <cell r="D356">
            <v>36992</v>
          </cell>
        </row>
        <row r="357">
          <cell r="C357" t="str">
            <v>369514</v>
          </cell>
          <cell r="D357">
            <v>36997</v>
          </cell>
        </row>
        <row r="358">
          <cell r="C358" t="str">
            <v>369515</v>
          </cell>
          <cell r="D358">
            <v>36998</v>
          </cell>
        </row>
        <row r="359">
          <cell r="C359" t="str">
            <v>369516</v>
          </cell>
          <cell r="D359">
            <v>36999</v>
          </cell>
        </row>
        <row r="360">
          <cell r="C360" t="str">
            <v>369517</v>
          </cell>
          <cell r="D360">
            <v>37000</v>
          </cell>
        </row>
        <row r="361">
          <cell r="C361" t="str">
            <v>369518</v>
          </cell>
          <cell r="D361">
            <v>37001</v>
          </cell>
        </row>
        <row r="362">
          <cell r="C362" t="str">
            <v>369519</v>
          </cell>
          <cell r="D362">
            <v>37004</v>
          </cell>
        </row>
        <row r="363">
          <cell r="C363" t="str">
            <v>369820</v>
          </cell>
          <cell r="D363">
            <v>37034</v>
          </cell>
        </row>
        <row r="364">
          <cell r="C364" t="str">
            <v>369821</v>
          </cell>
          <cell r="D364">
            <v>37021</v>
          </cell>
        </row>
        <row r="365">
          <cell r="C365" t="str">
            <v>369822</v>
          </cell>
          <cell r="D365">
            <v>37022</v>
          </cell>
        </row>
        <row r="366">
          <cell r="C366" t="str">
            <v>369823</v>
          </cell>
          <cell r="D366">
            <v>37025</v>
          </cell>
        </row>
        <row r="367">
          <cell r="C367" t="str">
            <v>369824</v>
          </cell>
          <cell r="D367">
            <v>37026</v>
          </cell>
        </row>
        <row r="368">
          <cell r="C368" t="str">
            <v>369825</v>
          </cell>
          <cell r="D368">
            <v>37027</v>
          </cell>
        </row>
        <row r="369">
          <cell r="C369" t="str">
            <v>369826</v>
          </cell>
          <cell r="D369">
            <v>37028</v>
          </cell>
        </row>
        <row r="370">
          <cell r="C370" t="str">
            <v>369827</v>
          </cell>
          <cell r="D370">
            <v>37029</v>
          </cell>
        </row>
        <row r="371">
          <cell r="C371" t="str">
            <v>369828</v>
          </cell>
          <cell r="D371">
            <v>37032</v>
          </cell>
        </row>
        <row r="372">
          <cell r="C372" t="str">
            <v>369829</v>
          </cell>
          <cell r="D372">
            <v>37033</v>
          </cell>
        </row>
        <row r="373">
          <cell r="C373" t="str">
            <v>370120</v>
          </cell>
          <cell r="D373">
            <v>37053</v>
          </cell>
        </row>
        <row r="374">
          <cell r="C374" t="str">
            <v>370121</v>
          </cell>
          <cell r="D374">
            <v>37054</v>
          </cell>
        </row>
        <row r="375">
          <cell r="C375" t="str">
            <v>370122</v>
          </cell>
          <cell r="D375">
            <v>37055</v>
          </cell>
        </row>
        <row r="376">
          <cell r="C376" t="str">
            <v>370123</v>
          </cell>
          <cell r="D376">
            <v>37056</v>
          </cell>
        </row>
        <row r="377">
          <cell r="C377" t="str">
            <v>370124</v>
          </cell>
          <cell r="D377">
            <v>37057</v>
          </cell>
        </row>
        <row r="378">
          <cell r="C378" t="str">
            <v>370125</v>
          </cell>
          <cell r="D378">
            <v>37060</v>
          </cell>
        </row>
        <row r="379">
          <cell r="C379" t="str">
            <v>370126</v>
          </cell>
          <cell r="D379">
            <v>37061</v>
          </cell>
        </row>
        <row r="380">
          <cell r="C380" t="str">
            <v>370127</v>
          </cell>
          <cell r="D380">
            <v>37062</v>
          </cell>
        </row>
        <row r="381">
          <cell r="C381" t="str">
            <v>370128</v>
          </cell>
          <cell r="D381">
            <v>37063</v>
          </cell>
        </row>
        <row r="382">
          <cell r="C382" t="str">
            <v>370129</v>
          </cell>
          <cell r="D382">
            <v>37064</v>
          </cell>
        </row>
        <row r="383">
          <cell r="C383" t="str">
            <v>370430</v>
          </cell>
          <cell r="D383">
            <v>37083</v>
          </cell>
        </row>
        <row r="384">
          <cell r="C384" t="str">
            <v>370431</v>
          </cell>
          <cell r="D384">
            <v>37084</v>
          </cell>
        </row>
        <row r="385">
          <cell r="C385" t="str">
            <v>370432</v>
          </cell>
          <cell r="D385">
            <v>37085</v>
          </cell>
        </row>
        <row r="386">
          <cell r="C386" t="str">
            <v>370433</v>
          </cell>
          <cell r="D386">
            <v>37088</v>
          </cell>
        </row>
        <row r="387">
          <cell r="C387" t="str">
            <v>370434</v>
          </cell>
          <cell r="D387">
            <v>37089</v>
          </cell>
        </row>
        <row r="388">
          <cell r="C388" t="str">
            <v>370435</v>
          </cell>
          <cell r="D388">
            <v>37090</v>
          </cell>
        </row>
        <row r="389">
          <cell r="C389" t="str">
            <v>370436</v>
          </cell>
          <cell r="D389">
            <v>37091</v>
          </cell>
        </row>
        <row r="390">
          <cell r="C390" t="str">
            <v>370437</v>
          </cell>
          <cell r="D390">
            <v>37092</v>
          </cell>
        </row>
        <row r="391">
          <cell r="C391" t="str">
            <v>370438</v>
          </cell>
          <cell r="D391">
            <v>37095</v>
          </cell>
        </row>
        <row r="392">
          <cell r="C392" t="str">
            <v>370439</v>
          </cell>
          <cell r="D392">
            <v>37082</v>
          </cell>
        </row>
        <row r="393">
          <cell r="C393" t="str">
            <v>370730</v>
          </cell>
          <cell r="D393">
            <v>37116</v>
          </cell>
        </row>
        <row r="394">
          <cell r="C394" t="str">
            <v>370731</v>
          </cell>
          <cell r="D394">
            <v>37117</v>
          </cell>
        </row>
        <row r="395">
          <cell r="C395" t="str">
            <v>370732</v>
          </cell>
          <cell r="D395">
            <v>37118</v>
          </cell>
        </row>
        <row r="396">
          <cell r="C396" t="str">
            <v>370733</v>
          </cell>
          <cell r="D396">
            <v>37119</v>
          </cell>
        </row>
        <row r="397">
          <cell r="C397" t="str">
            <v>370734</v>
          </cell>
          <cell r="D397">
            <v>37120</v>
          </cell>
        </row>
        <row r="398">
          <cell r="C398" t="str">
            <v>370735</v>
          </cell>
          <cell r="D398">
            <v>37123</v>
          </cell>
        </row>
        <row r="399">
          <cell r="C399" t="str">
            <v>370736</v>
          </cell>
          <cell r="D399">
            <v>37124</v>
          </cell>
        </row>
        <row r="400">
          <cell r="C400" t="str">
            <v>370737</v>
          </cell>
          <cell r="D400">
            <v>37125</v>
          </cell>
        </row>
        <row r="401">
          <cell r="C401" t="str">
            <v>370738</v>
          </cell>
          <cell r="D401">
            <v>37112</v>
          </cell>
        </row>
        <row r="402">
          <cell r="C402" t="str">
            <v>370739</v>
          </cell>
          <cell r="D402">
            <v>37113</v>
          </cell>
        </row>
        <row r="403">
          <cell r="C403" t="str">
            <v>371040</v>
          </cell>
          <cell r="D403">
            <v>37148</v>
          </cell>
        </row>
        <row r="404">
          <cell r="C404" t="str">
            <v>371041</v>
          </cell>
          <cell r="D404">
            <v>37151</v>
          </cell>
        </row>
        <row r="405">
          <cell r="C405" t="str">
            <v>371042</v>
          </cell>
          <cell r="D405">
            <v>37152</v>
          </cell>
        </row>
        <row r="406">
          <cell r="C406" t="str">
            <v>371043</v>
          </cell>
          <cell r="D406">
            <v>37153</v>
          </cell>
        </row>
        <row r="407">
          <cell r="C407" t="str">
            <v>371044</v>
          </cell>
          <cell r="D407">
            <v>37154</v>
          </cell>
        </row>
        <row r="408">
          <cell r="C408" t="str">
            <v>371045</v>
          </cell>
          <cell r="D408">
            <v>37155</v>
          </cell>
        </row>
        <row r="409">
          <cell r="C409" t="str">
            <v>371046</v>
          </cell>
          <cell r="D409">
            <v>37158</v>
          </cell>
        </row>
        <row r="410">
          <cell r="C410" t="str">
            <v>371047</v>
          </cell>
          <cell r="D410">
            <v>37145</v>
          </cell>
        </row>
        <row r="411">
          <cell r="C411" t="str">
            <v>371048</v>
          </cell>
          <cell r="D411">
            <v>37146</v>
          </cell>
        </row>
        <row r="412">
          <cell r="C412" t="str">
            <v>371049</v>
          </cell>
          <cell r="D412">
            <v>37147</v>
          </cell>
        </row>
        <row r="413">
          <cell r="C413" t="str">
            <v>371350</v>
          </cell>
          <cell r="D413">
            <v>37180</v>
          </cell>
        </row>
        <row r="414">
          <cell r="C414" t="str">
            <v>371351</v>
          </cell>
          <cell r="D414">
            <v>37181</v>
          </cell>
        </row>
        <row r="415">
          <cell r="C415" t="str">
            <v>371352</v>
          </cell>
          <cell r="D415">
            <v>37182</v>
          </cell>
        </row>
        <row r="416">
          <cell r="C416" t="str">
            <v>371353</v>
          </cell>
          <cell r="D416">
            <v>37183</v>
          </cell>
        </row>
        <row r="417">
          <cell r="C417" t="str">
            <v>371354</v>
          </cell>
          <cell r="D417">
            <v>37186</v>
          </cell>
        </row>
        <row r="418">
          <cell r="C418" t="str">
            <v>371355</v>
          </cell>
          <cell r="D418">
            <v>37187</v>
          </cell>
        </row>
        <row r="419">
          <cell r="C419" t="str">
            <v>371356</v>
          </cell>
          <cell r="D419">
            <v>37174</v>
          </cell>
        </row>
        <row r="420">
          <cell r="C420" t="str">
            <v>371357</v>
          </cell>
          <cell r="D420">
            <v>37175</v>
          </cell>
        </row>
        <row r="421">
          <cell r="C421" t="str">
            <v>371358</v>
          </cell>
          <cell r="D421">
            <v>37176</v>
          </cell>
        </row>
        <row r="422">
          <cell r="C422" t="str">
            <v>371359</v>
          </cell>
          <cell r="D422">
            <v>37179</v>
          </cell>
        </row>
        <row r="423">
          <cell r="C423" t="str">
            <v>371650</v>
          </cell>
          <cell r="D423">
            <v>37214</v>
          </cell>
        </row>
        <row r="424">
          <cell r="C424" t="str">
            <v>371651</v>
          </cell>
          <cell r="D424">
            <v>37215</v>
          </cell>
        </row>
        <row r="425">
          <cell r="C425" t="str">
            <v>371652</v>
          </cell>
          <cell r="D425">
            <v>37216</v>
          </cell>
        </row>
        <row r="426">
          <cell r="C426" t="str">
            <v>371653</v>
          </cell>
          <cell r="D426">
            <v>37217</v>
          </cell>
        </row>
        <row r="427">
          <cell r="C427" t="str">
            <v>371654</v>
          </cell>
          <cell r="D427">
            <v>37218</v>
          </cell>
        </row>
        <row r="428">
          <cell r="C428" t="str">
            <v>371655</v>
          </cell>
          <cell r="D428">
            <v>37207</v>
          </cell>
        </row>
        <row r="429">
          <cell r="C429" t="str">
            <v>371656</v>
          </cell>
          <cell r="D429">
            <v>37208</v>
          </cell>
        </row>
        <row r="430">
          <cell r="C430" t="str">
            <v>371657</v>
          </cell>
          <cell r="D430">
            <v>37209</v>
          </cell>
        </row>
        <row r="431">
          <cell r="C431" t="str">
            <v>371658</v>
          </cell>
          <cell r="D431">
            <v>37210</v>
          </cell>
        </row>
        <row r="432">
          <cell r="C432" t="str">
            <v>371659</v>
          </cell>
          <cell r="D432">
            <v>37211</v>
          </cell>
        </row>
        <row r="433">
          <cell r="C433" t="str">
            <v>371960</v>
          </cell>
          <cell r="D433">
            <v>37244</v>
          </cell>
        </row>
        <row r="434">
          <cell r="C434" t="str">
            <v>371961</v>
          </cell>
          <cell r="D434">
            <v>37245</v>
          </cell>
        </row>
        <row r="435">
          <cell r="C435" t="str">
            <v>371962</v>
          </cell>
          <cell r="D435">
            <v>37246</v>
          </cell>
        </row>
        <row r="436">
          <cell r="C436" t="str">
            <v>371963</v>
          </cell>
          <cell r="D436">
            <v>37249</v>
          </cell>
        </row>
        <row r="437">
          <cell r="C437" t="str">
            <v>371964</v>
          </cell>
          <cell r="D437">
            <v>37236</v>
          </cell>
        </row>
        <row r="438">
          <cell r="C438" t="str">
            <v>371965</v>
          </cell>
          <cell r="D438">
            <v>37237</v>
          </cell>
        </row>
        <row r="439">
          <cell r="C439" t="str">
            <v>371966</v>
          </cell>
          <cell r="D439">
            <v>37238</v>
          </cell>
        </row>
        <row r="440">
          <cell r="C440" t="str">
            <v>371967</v>
          </cell>
          <cell r="D440">
            <v>37239</v>
          </cell>
        </row>
        <row r="441">
          <cell r="C441" t="str">
            <v>371968</v>
          </cell>
          <cell r="D441">
            <v>37242</v>
          </cell>
        </row>
        <row r="442">
          <cell r="C442" t="str">
            <v>371969</v>
          </cell>
          <cell r="D442">
            <v>37243</v>
          </cell>
        </row>
        <row r="443">
          <cell r="C443" t="str">
            <v>372260</v>
          </cell>
          <cell r="D443">
            <v>37277</v>
          </cell>
        </row>
        <row r="444">
          <cell r="C444" t="str">
            <v>372261</v>
          </cell>
          <cell r="D444">
            <v>37278</v>
          </cell>
        </row>
        <row r="445">
          <cell r="C445" t="str">
            <v>372262</v>
          </cell>
          <cell r="D445">
            <v>37279</v>
          </cell>
        </row>
        <row r="446">
          <cell r="C446" t="str">
            <v>372263</v>
          </cell>
          <cell r="D446">
            <v>37266</v>
          </cell>
        </row>
        <row r="447">
          <cell r="C447" t="str">
            <v>372264</v>
          </cell>
          <cell r="D447">
            <v>37267</v>
          </cell>
        </row>
        <row r="448">
          <cell r="C448" t="str">
            <v>372265</v>
          </cell>
          <cell r="D448">
            <v>37270</v>
          </cell>
        </row>
        <row r="449">
          <cell r="C449" t="str">
            <v>372266</v>
          </cell>
          <cell r="D449">
            <v>37271</v>
          </cell>
        </row>
        <row r="450">
          <cell r="C450" t="str">
            <v>372267</v>
          </cell>
          <cell r="D450">
            <v>37272</v>
          </cell>
        </row>
        <row r="451">
          <cell r="C451" t="str">
            <v>372268</v>
          </cell>
          <cell r="D451">
            <v>37273</v>
          </cell>
        </row>
        <row r="452">
          <cell r="C452" t="str">
            <v>372269</v>
          </cell>
          <cell r="D452">
            <v>37274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sunat.gob.pe/legislacion/superin/2015/anexoG-274-2015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sunat.gob.pe/legislacion/superin/2015/anexoG-274-2015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7"/>
  <dimension ref="A1:M127"/>
  <sheetViews>
    <sheetView tabSelected="1" zoomScale="60" zoomScaleNormal="6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K33" sqref="K33"/>
    </sheetView>
  </sheetViews>
  <sheetFormatPr baseColWidth="10" defaultRowHeight="15" x14ac:dyDescent="0.25"/>
  <cols>
    <col min="1" max="1" width="4.7109375" style="105" customWidth="1"/>
    <col min="2" max="2" width="5.42578125" style="4" customWidth="1"/>
    <col min="3" max="3" width="86.28515625" style="32" customWidth="1"/>
    <col min="4" max="4" width="16.7109375" style="4" customWidth="1"/>
    <col min="5" max="5" width="17.140625" style="4" customWidth="1"/>
    <col min="6" max="6" width="14.28515625" style="4" customWidth="1"/>
    <col min="7" max="7" width="23" style="4" customWidth="1"/>
    <col min="8" max="8" width="10.140625" style="4" customWidth="1"/>
    <col min="9" max="9" width="25.28515625" style="25" customWidth="1"/>
    <col min="10" max="10" width="17.7109375" style="25" customWidth="1"/>
    <col min="11" max="11" width="38.5703125" style="103" customWidth="1"/>
    <col min="12" max="13" width="11.42578125" style="3"/>
    <col min="14" max="14" width="13.7109375" style="3" customWidth="1"/>
    <col min="15" max="16384" width="11.42578125" style="3"/>
  </cols>
  <sheetData>
    <row r="1" spans="2:12" ht="21" x14ac:dyDescent="0.25">
      <c r="B1" s="262" t="s">
        <v>217</v>
      </c>
      <c r="C1" s="262"/>
      <c r="D1" s="262"/>
      <c r="E1" s="262"/>
      <c r="F1" s="262"/>
      <c r="G1" s="262"/>
      <c r="H1" s="262"/>
      <c r="I1" s="262"/>
      <c r="J1" s="209"/>
    </row>
    <row r="2" spans="2:12" x14ac:dyDescent="0.25">
      <c r="B2" s="36"/>
      <c r="C2" s="36"/>
      <c r="D2" s="36"/>
      <c r="E2" s="36"/>
      <c r="F2" s="36"/>
      <c r="G2" s="36"/>
      <c r="H2" s="36"/>
      <c r="I2" s="36"/>
      <c r="J2" s="210"/>
    </row>
    <row r="3" spans="2:12" ht="18.75" x14ac:dyDescent="0.25">
      <c r="B3" s="47" t="s">
        <v>218</v>
      </c>
      <c r="C3" s="29"/>
      <c r="D3" s="36"/>
      <c r="E3" s="36"/>
      <c r="F3" s="36"/>
      <c r="G3" s="36"/>
      <c r="H3" s="36"/>
      <c r="I3" s="36"/>
      <c r="J3" s="210"/>
    </row>
    <row r="4" spans="2:12" ht="15.75" customHeight="1" x14ac:dyDescent="0.35">
      <c r="B4" s="258" t="s">
        <v>539</v>
      </c>
      <c r="C4" s="258"/>
      <c r="D4" s="13"/>
      <c r="E4" s="13"/>
      <c r="F4" s="13"/>
      <c r="G4" s="13"/>
      <c r="H4" s="13"/>
      <c r="I4" s="23"/>
      <c r="J4" s="23"/>
    </row>
    <row r="5" spans="2:12" ht="45" x14ac:dyDescent="0.25">
      <c r="B5" s="155" t="s">
        <v>0</v>
      </c>
      <c r="C5" s="19" t="s">
        <v>46</v>
      </c>
      <c r="D5" s="19" t="s">
        <v>159</v>
      </c>
      <c r="E5" s="19" t="s">
        <v>160</v>
      </c>
      <c r="F5" s="19" t="s">
        <v>25</v>
      </c>
      <c r="G5" s="19" t="s">
        <v>1</v>
      </c>
      <c r="H5" s="19" t="s">
        <v>537</v>
      </c>
      <c r="I5" s="19" t="s">
        <v>196</v>
      </c>
      <c r="J5" s="176" t="s">
        <v>579</v>
      </c>
    </row>
    <row r="6" spans="2:12" ht="39" customHeight="1" x14ac:dyDescent="0.25">
      <c r="B6" s="274" t="s">
        <v>184</v>
      </c>
      <c r="C6" s="275"/>
      <c r="D6" s="226"/>
      <c r="E6" s="226"/>
      <c r="F6" s="226"/>
      <c r="G6" s="226"/>
      <c r="H6" s="226"/>
      <c r="I6" s="226"/>
      <c r="J6" s="215"/>
    </row>
    <row r="7" spans="2:12" x14ac:dyDescent="0.25">
      <c r="B7" s="268"/>
      <c r="C7" s="269"/>
      <c r="D7" s="55" t="s">
        <v>2</v>
      </c>
      <c r="E7" s="55" t="s">
        <v>2</v>
      </c>
      <c r="F7" s="268"/>
      <c r="G7" s="270"/>
      <c r="H7" s="269"/>
      <c r="I7" s="170" t="s">
        <v>562</v>
      </c>
      <c r="J7" s="16"/>
    </row>
    <row r="8" spans="2:12" ht="30" x14ac:dyDescent="0.25">
      <c r="B8" s="217">
        <v>1</v>
      </c>
      <c r="C8" s="20" t="s">
        <v>62</v>
      </c>
      <c r="D8" s="21" t="s">
        <v>2</v>
      </c>
      <c r="E8" s="6" t="s">
        <v>2</v>
      </c>
      <c r="F8" s="6" t="s">
        <v>56</v>
      </c>
      <c r="G8" s="62" t="s">
        <v>549</v>
      </c>
      <c r="H8" s="6">
        <v>1</v>
      </c>
      <c r="I8" s="177" t="s">
        <v>84</v>
      </c>
      <c r="J8" s="15"/>
    </row>
    <row r="9" spans="2:12" x14ac:dyDescent="0.25">
      <c r="B9" s="217">
        <v>2</v>
      </c>
      <c r="C9" s="20" t="s">
        <v>15</v>
      </c>
      <c r="D9" s="21" t="s">
        <v>2</v>
      </c>
      <c r="E9" s="6" t="s">
        <v>2</v>
      </c>
      <c r="F9" s="6" t="s">
        <v>16</v>
      </c>
      <c r="G9" s="6" t="s">
        <v>17</v>
      </c>
      <c r="H9" s="6">
        <v>2</v>
      </c>
      <c r="I9" s="178" t="s">
        <v>76</v>
      </c>
      <c r="J9" s="14"/>
    </row>
    <row r="10" spans="2:12" x14ac:dyDescent="0.25">
      <c r="B10" s="217">
        <v>3</v>
      </c>
      <c r="C10" s="9" t="s">
        <v>421</v>
      </c>
      <c r="D10" s="54" t="s">
        <v>2</v>
      </c>
      <c r="E10" s="54" t="s">
        <v>2</v>
      </c>
      <c r="F10" s="54" t="s">
        <v>422</v>
      </c>
      <c r="G10" s="149" t="s">
        <v>428</v>
      </c>
      <c r="H10" s="6">
        <v>3</v>
      </c>
      <c r="I10" s="180" t="s">
        <v>423</v>
      </c>
      <c r="J10" s="211"/>
      <c r="L10" s="227"/>
    </row>
    <row r="11" spans="2:12" x14ac:dyDescent="0.25">
      <c r="B11" s="217">
        <v>4</v>
      </c>
      <c r="C11" s="30" t="s">
        <v>174</v>
      </c>
      <c r="D11" s="164" t="s">
        <v>5</v>
      </c>
      <c r="E11" s="7" t="s">
        <v>5</v>
      </c>
      <c r="F11" s="7" t="s">
        <v>175</v>
      </c>
      <c r="G11" s="7" t="s">
        <v>17</v>
      </c>
      <c r="H11" s="6">
        <v>4</v>
      </c>
      <c r="I11" s="177" t="s">
        <v>176</v>
      </c>
      <c r="J11" s="211" t="s">
        <v>550</v>
      </c>
    </row>
    <row r="12" spans="2:12" x14ac:dyDescent="0.25">
      <c r="B12" s="217">
        <v>5</v>
      </c>
      <c r="C12" s="9" t="s">
        <v>192</v>
      </c>
      <c r="D12" s="6" t="s">
        <v>5</v>
      </c>
      <c r="E12" s="6" t="s">
        <v>5</v>
      </c>
      <c r="F12" s="6" t="s">
        <v>34</v>
      </c>
      <c r="G12" s="6"/>
      <c r="H12" s="6">
        <v>5</v>
      </c>
      <c r="I12" s="177" t="s">
        <v>193</v>
      </c>
      <c r="J12" s="15"/>
    </row>
    <row r="13" spans="2:12" ht="30" x14ac:dyDescent="0.25">
      <c r="B13" s="217">
        <v>6</v>
      </c>
      <c r="C13" s="9" t="s">
        <v>70</v>
      </c>
      <c r="D13" s="21" t="s">
        <v>2</v>
      </c>
      <c r="E13" s="6" t="s">
        <v>5</v>
      </c>
      <c r="F13" s="6" t="s">
        <v>22</v>
      </c>
      <c r="G13" s="7" t="s">
        <v>138</v>
      </c>
      <c r="H13" s="6">
        <v>6</v>
      </c>
      <c r="I13" s="177" t="s">
        <v>73</v>
      </c>
      <c r="J13" s="14"/>
    </row>
    <row r="14" spans="2:12" x14ac:dyDescent="0.25">
      <c r="B14" s="217">
        <v>7</v>
      </c>
      <c r="C14" s="9" t="s">
        <v>71</v>
      </c>
      <c r="D14" s="21" t="s">
        <v>2</v>
      </c>
      <c r="E14" s="6" t="s">
        <v>5</v>
      </c>
      <c r="F14" s="6" t="s">
        <v>8</v>
      </c>
      <c r="G14" s="6"/>
      <c r="H14" s="6">
        <v>7</v>
      </c>
      <c r="I14" s="177" t="s">
        <v>72</v>
      </c>
      <c r="J14" s="14"/>
    </row>
    <row r="15" spans="2:12" x14ac:dyDescent="0.25">
      <c r="B15" s="217">
        <v>8</v>
      </c>
      <c r="C15" s="9" t="s">
        <v>42</v>
      </c>
      <c r="D15" s="21" t="s">
        <v>2</v>
      </c>
      <c r="E15" s="6" t="s">
        <v>5</v>
      </c>
      <c r="F15" s="6" t="s">
        <v>3</v>
      </c>
      <c r="G15" s="8"/>
      <c r="H15" s="6">
        <v>8</v>
      </c>
      <c r="I15" s="177" t="s">
        <v>75</v>
      </c>
      <c r="J15" s="14"/>
      <c r="K15" s="51"/>
    </row>
    <row r="16" spans="2:12" ht="30.75" thickBot="1" x14ac:dyDescent="0.3">
      <c r="B16" s="217">
        <v>9</v>
      </c>
      <c r="C16" s="190" t="s">
        <v>50</v>
      </c>
      <c r="D16" s="21" t="s">
        <v>2</v>
      </c>
      <c r="E16" s="6" t="s">
        <v>2</v>
      </c>
      <c r="F16" s="6" t="s">
        <v>9</v>
      </c>
      <c r="G16" s="7" t="s">
        <v>139</v>
      </c>
      <c r="H16" s="6">
        <v>9</v>
      </c>
      <c r="I16" s="177" t="s">
        <v>77</v>
      </c>
      <c r="J16" s="14"/>
      <c r="K16" s="22"/>
    </row>
    <row r="17" spans="1:13" x14ac:dyDescent="0.25">
      <c r="A17" s="3"/>
      <c r="B17" s="218">
        <v>10</v>
      </c>
      <c r="C17" s="228" t="s">
        <v>480</v>
      </c>
      <c r="D17" s="157" t="s">
        <v>5</v>
      </c>
      <c r="E17" s="6" t="s">
        <v>5</v>
      </c>
      <c r="F17" s="6" t="s">
        <v>8</v>
      </c>
      <c r="G17" s="6" t="s">
        <v>10</v>
      </c>
      <c r="H17" s="6">
        <v>10</v>
      </c>
      <c r="I17" s="181" t="s">
        <v>552</v>
      </c>
      <c r="J17" s="211" t="s">
        <v>550</v>
      </c>
      <c r="K17" s="257" t="s">
        <v>583</v>
      </c>
      <c r="L17" s="103"/>
    </row>
    <row r="18" spans="1:13" ht="97.5" customHeight="1" x14ac:dyDescent="0.25">
      <c r="A18" s="3"/>
      <c r="B18" s="218">
        <v>11</v>
      </c>
      <c r="C18" s="229" t="s">
        <v>479</v>
      </c>
      <c r="D18" s="157" t="s">
        <v>5</v>
      </c>
      <c r="E18" s="6" t="s">
        <v>5</v>
      </c>
      <c r="F18" s="6" t="s">
        <v>8</v>
      </c>
      <c r="G18" s="6" t="s">
        <v>10</v>
      </c>
      <c r="H18" s="6">
        <v>11</v>
      </c>
      <c r="I18" s="181" t="s">
        <v>553</v>
      </c>
      <c r="J18" s="211"/>
      <c r="K18" s="152" t="s">
        <v>540</v>
      </c>
    </row>
    <row r="19" spans="1:13" ht="15.75" thickBot="1" x14ac:dyDescent="0.3">
      <c r="A19" s="3"/>
      <c r="B19" s="218">
        <v>12</v>
      </c>
      <c r="C19" s="230" t="s">
        <v>478</v>
      </c>
      <c r="D19" s="157" t="s">
        <v>5</v>
      </c>
      <c r="E19" s="6" t="s">
        <v>5</v>
      </c>
      <c r="F19" s="6" t="s">
        <v>8</v>
      </c>
      <c r="G19" s="6" t="s">
        <v>10</v>
      </c>
      <c r="H19" s="6">
        <v>12</v>
      </c>
      <c r="I19" s="181" t="s">
        <v>554</v>
      </c>
      <c r="J19" s="211"/>
      <c r="K19" s="50"/>
    </row>
    <row r="20" spans="1:13" ht="30.75" thickBot="1" x14ac:dyDescent="0.3">
      <c r="A20" s="3"/>
      <c r="B20" s="217">
        <v>13</v>
      </c>
      <c r="C20" s="191" t="s">
        <v>460</v>
      </c>
      <c r="D20" s="6" t="s">
        <v>5</v>
      </c>
      <c r="E20" s="6" t="s">
        <v>5</v>
      </c>
      <c r="F20" s="6" t="s">
        <v>8</v>
      </c>
      <c r="G20" s="6" t="s">
        <v>10</v>
      </c>
      <c r="H20" s="6">
        <v>13</v>
      </c>
      <c r="I20" s="181" t="s">
        <v>555</v>
      </c>
      <c r="J20" s="62" t="s">
        <v>491</v>
      </c>
      <c r="K20" s="50"/>
    </row>
    <row r="21" spans="1:13" ht="30" x14ac:dyDescent="0.25">
      <c r="A21" s="3"/>
      <c r="B21" s="218">
        <v>14</v>
      </c>
      <c r="C21" s="231" t="s">
        <v>484</v>
      </c>
      <c r="D21" s="160" t="s">
        <v>2</v>
      </c>
      <c r="E21" s="54" t="s">
        <v>2</v>
      </c>
      <c r="F21" s="6" t="s">
        <v>8</v>
      </c>
      <c r="G21" s="6" t="s">
        <v>10</v>
      </c>
      <c r="H21" s="6">
        <v>14</v>
      </c>
      <c r="I21" s="239" t="s">
        <v>556</v>
      </c>
      <c r="J21" s="62" t="s">
        <v>485</v>
      </c>
      <c r="K21" s="50"/>
    </row>
    <row r="22" spans="1:13" ht="30" x14ac:dyDescent="0.25">
      <c r="A22" s="3"/>
      <c r="B22" s="218">
        <v>15</v>
      </c>
      <c r="C22" s="232" t="s">
        <v>487</v>
      </c>
      <c r="D22" s="160" t="s">
        <v>2</v>
      </c>
      <c r="E22" s="54" t="s">
        <v>2</v>
      </c>
      <c r="F22" s="6" t="s">
        <v>8</v>
      </c>
      <c r="G22" s="6" t="s">
        <v>10</v>
      </c>
      <c r="H22" s="6">
        <v>15</v>
      </c>
      <c r="I22" s="240" t="s">
        <v>557</v>
      </c>
      <c r="J22" s="62" t="s">
        <v>486</v>
      </c>
      <c r="K22" s="219" t="s">
        <v>570</v>
      </c>
      <c r="M22" s="103"/>
    </row>
    <row r="23" spans="1:13" ht="84.75" x14ac:dyDescent="0.25">
      <c r="A23" s="3"/>
      <c r="B23" s="218">
        <v>16</v>
      </c>
      <c r="C23" s="232" t="s">
        <v>19</v>
      </c>
      <c r="D23" s="185" t="s">
        <v>5</v>
      </c>
      <c r="E23" s="53" t="s">
        <v>5</v>
      </c>
      <c r="F23" s="53" t="s">
        <v>8</v>
      </c>
      <c r="G23" s="53" t="s">
        <v>23</v>
      </c>
      <c r="H23" s="6">
        <v>16</v>
      </c>
      <c r="I23" s="238" t="s">
        <v>558</v>
      </c>
      <c r="J23" s="62" t="s">
        <v>482</v>
      </c>
      <c r="K23" s="50" t="s">
        <v>481</v>
      </c>
    </row>
    <row r="24" spans="1:13" ht="30" x14ac:dyDescent="0.25">
      <c r="A24" s="3"/>
      <c r="B24" s="218">
        <v>17</v>
      </c>
      <c r="C24" s="232" t="s">
        <v>14</v>
      </c>
      <c r="D24" s="185" t="s">
        <v>5</v>
      </c>
      <c r="E24" s="53" t="s">
        <v>5</v>
      </c>
      <c r="F24" s="53" t="s">
        <v>8</v>
      </c>
      <c r="G24" s="53" t="s">
        <v>10</v>
      </c>
      <c r="H24" s="6">
        <v>17</v>
      </c>
      <c r="I24" s="238" t="s">
        <v>74</v>
      </c>
      <c r="J24" s="62" t="s">
        <v>483</v>
      </c>
      <c r="K24" s="50"/>
    </row>
    <row r="25" spans="1:13" x14ac:dyDescent="0.25">
      <c r="A25" s="3"/>
      <c r="B25" s="218">
        <v>18</v>
      </c>
      <c r="C25" s="232" t="s">
        <v>61</v>
      </c>
      <c r="D25" s="157" t="s">
        <v>5</v>
      </c>
      <c r="E25" s="6" t="s">
        <v>5</v>
      </c>
      <c r="F25" s="6" t="s">
        <v>8</v>
      </c>
      <c r="G25" s="6" t="s">
        <v>10</v>
      </c>
      <c r="H25" s="6">
        <v>18</v>
      </c>
      <c r="I25" s="167" t="s">
        <v>560</v>
      </c>
      <c r="J25" s="62" t="s">
        <v>489</v>
      </c>
    </row>
    <row r="26" spans="1:13" ht="15.75" thickBot="1" x14ac:dyDescent="0.3">
      <c r="A26" s="3"/>
      <c r="B26" s="218">
        <v>19</v>
      </c>
      <c r="C26" s="233" t="s">
        <v>20</v>
      </c>
      <c r="D26" s="159" t="s">
        <v>2</v>
      </c>
      <c r="E26" s="54" t="s">
        <v>2</v>
      </c>
      <c r="F26" s="54" t="s">
        <v>8</v>
      </c>
      <c r="G26" s="54" t="s">
        <v>10</v>
      </c>
      <c r="H26" s="6">
        <v>19</v>
      </c>
      <c r="I26" s="239" t="s">
        <v>559</v>
      </c>
      <c r="J26" s="62" t="s">
        <v>488</v>
      </c>
      <c r="K26" s="219" t="s">
        <v>490</v>
      </c>
    </row>
    <row r="27" spans="1:13" x14ac:dyDescent="0.25">
      <c r="A27" s="3"/>
      <c r="B27" s="217">
        <v>20</v>
      </c>
      <c r="C27" s="173" t="s">
        <v>426</v>
      </c>
      <c r="D27" s="6" t="s">
        <v>2</v>
      </c>
      <c r="E27" s="6" t="s">
        <v>2</v>
      </c>
      <c r="F27" s="6" t="s">
        <v>11</v>
      </c>
      <c r="G27" s="6">
        <v>2.1</v>
      </c>
      <c r="H27" s="6">
        <v>20</v>
      </c>
      <c r="I27" s="182" t="s">
        <v>424</v>
      </c>
      <c r="J27" s="211"/>
      <c r="K27" s="50"/>
    </row>
    <row r="28" spans="1:13" x14ac:dyDescent="0.25">
      <c r="A28" s="3"/>
      <c r="B28" s="217">
        <v>21</v>
      </c>
      <c r="C28" s="9" t="s">
        <v>427</v>
      </c>
      <c r="D28" s="6" t="s">
        <v>2</v>
      </c>
      <c r="E28" s="6" t="s">
        <v>2</v>
      </c>
      <c r="F28" s="6" t="s">
        <v>11</v>
      </c>
      <c r="G28" s="158" t="s">
        <v>440</v>
      </c>
      <c r="H28" s="6">
        <v>21</v>
      </c>
      <c r="I28" s="177" t="s">
        <v>425</v>
      </c>
      <c r="J28" s="211"/>
    </row>
    <row r="29" spans="1:13" ht="12" hidden="1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212"/>
    </row>
    <row r="30" spans="1:13" x14ac:dyDescent="0.25">
      <c r="A30" s="3"/>
      <c r="B30" s="3"/>
      <c r="C30" s="3"/>
      <c r="D30" s="3"/>
      <c r="E30" s="3"/>
      <c r="F30" s="3"/>
      <c r="G30" s="3"/>
      <c r="H30" s="3"/>
      <c r="I30" s="3"/>
      <c r="J30" s="212"/>
      <c r="K30" s="236" t="s">
        <v>551</v>
      </c>
    </row>
    <row r="31" spans="1:13" x14ac:dyDescent="0.25">
      <c r="A31" s="3"/>
      <c r="B31" s="264" t="s">
        <v>182</v>
      </c>
      <c r="C31" s="265"/>
      <c r="D31" s="265"/>
      <c r="E31" s="265"/>
      <c r="F31" s="265"/>
      <c r="G31" s="265"/>
      <c r="H31" s="265"/>
      <c r="I31" s="265"/>
      <c r="J31" s="215"/>
    </row>
    <row r="32" spans="1:13" x14ac:dyDescent="0.25">
      <c r="A32" s="3"/>
      <c r="B32" s="271"/>
      <c r="C32" s="272"/>
      <c r="D32" s="18" t="s">
        <v>2</v>
      </c>
      <c r="E32" s="18" t="s">
        <v>2</v>
      </c>
      <c r="F32" s="271"/>
      <c r="G32" s="276"/>
      <c r="H32" s="272"/>
      <c r="I32" s="151" t="s">
        <v>563</v>
      </c>
      <c r="J32" s="16"/>
    </row>
    <row r="33" spans="1:11" ht="30" x14ac:dyDescent="0.25">
      <c r="A33" s="3"/>
      <c r="B33" s="69">
        <v>1</v>
      </c>
      <c r="C33" s="20" t="s">
        <v>141</v>
      </c>
      <c r="D33" s="21" t="s">
        <v>2</v>
      </c>
      <c r="E33" s="6" t="s">
        <v>2</v>
      </c>
      <c r="F33" s="6" t="s">
        <v>11</v>
      </c>
      <c r="G33" s="7" t="s">
        <v>140</v>
      </c>
      <c r="H33" s="6">
        <v>1</v>
      </c>
      <c r="I33" s="177" t="s">
        <v>142</v>
      </c>
      <c r="J33" s="14"/>
    </row>
    <row r="34" spans="1:11" x14ac:dyDescent="0.25">
      <c r="A34" s="3"/>
      <c r="B34" s="69">
        <v>2</v>
      </c>
      <c r="C34" s="20" t="s">
        <v>43</v>
      </c>
      <c r="D34" s="21" t="s">
        <v>2</v>
      </c>
      <c r="E34" s="6" t="s">
        <v>2</v>
      </c>
      <c r="F34" s="6" t="s">
        <v>57</v>
      </c>
      <c r="G34" s="52" t="s">
        <v>58</v>
      </c>
      <c r="H34" s="6">
        <v>2</v>
      </c>
      <c r="I34" s="177" t="s">
        <v>143</v>
      </c>
      <c r="J34" s="212"/>
    </row>
    <row r="35" spans="1:11" x14ac:dyDescent="0.25">
      <c r="A35" s="3"/>
      <c r="B35" s="69">
        <v>3</v>
      </c>
      <c r="C35" s="9" t="s">
        <v>18</v>
      </c>
      <c r="D35" s="6" t="s">
        <v>5</v>
      </c>
      <c r="E35" s="6" t="s">
        <v>5</v>
      </c>
      <c r="F35" s="6" t="s">
        <v>13</v>
      </c>
      <c r="G35" s="6"/>
      <c r="H35" s="6">
        <v>3</v>
      </c>
      <c r="I35" s="177" t="s">
        <v>78</v>
      </c>
      <c r="J35" s="212"/>
    </row>
    <row r="36" spans="1:11" ht="30" x14ac:dyDescent="0.25">
      <c r="A36" s="3"/>
      <c r="B36" s="69">
        <v>4</v>
      </c>
      <c r="C36" s="9" t="s">
        <v>144</v>
      </c>
      <c r="D36" s="6" t="s">
        <v>5</v>
      </c>
      <c r="E36" s="6" t="s">
        <v>5</v>
      </c>
      <c r="F36" s="6" t="s">
        <v>59</v>
      </c>
      <c r="G36" s="7" t="s">
        <v>574</v>
      </c>
      <c r="H36" s="6">
        <v>4</v>
      </c>
      <c r="I36" s="177" t="s">
        <v>145</v>
      </c>
      <c r="J36" s="309" t="s">
        <v>585</v>
      </c>
    </row>
    <row r="37" spans="1:11" ht="30" x14ac:dyDescent="0.25">
      <c r="A37" s="3"/>
      <c r="B37" s="69">
        <v>5</v>
      </c>
      <c r="C37" s="20" t="s">
        <v>49</v>
      </c>
      <c r="D37" s="21" t="s">
        <v>2</v>
      </c>
      <c r="E37" s="6" t="s">
        <v>2</v>
      </c>
      <c r="F37" s="6" t="s">
        <v>47</v>
      </c>
      <c r="G37" s="6"/>
      <c r="H37" s="6">
        <v>5</v>
      </c>
      <c r="I37" s="178" t="s">
        <v>146</v>
      </c>
      <c r="J37" s="212"/>
    </row>
    <row r="38" spans="1:11" ht="121.5" customHeight="1" thickBot="1" x14ac:dyDescent="0.3">
      <c r="A38" s="3"/>
      <c r="B38" s="69">
        <v>6</v>
      </c>
      <c r="C38" s="222" t="s">
        <v>548</v>
      </c>
      <c r="D38" s="21" t="s">
        <v>2</v>
      </c>
      <c r="E38" s="6" t="s">
        <v>2</v>
      </c>
      <c r="F38" s="6" t="s">
        <v>57</v>
      </c>
      <c r="G38" s="52" t="s">
        <v>58</v>
      </c>
      <c r="H38" s="6">
        <v>6</v>
      </c>
      <c r="I38" s="177" t="s">
        <v>79</v>
      </c>
      <c r="J38" s="212"/>
      <c r="K38" s="234" t="s">
        <v>541</v>
      </c>
    </row>
    <row r="39" spans="1:11" ht="15.75" thickBot="1" x14ac:dyDescent="0.3">
      <c r="A39" s="3"/>
      <c r="B39" s="172">
        <v>7</v>
      </c>
      <c r="C39" s="241" t="s">
        <v>461</v>
      </c>
      <c r="D39" s="157" t="s">
        <v>2</v>
      </c>
      <c r="E39" s="6" t="s">
        <v>2</v>
      </c>
      <c r="F39" s="6" t="s">
        <v>8</v>
      </c>
      <c r="G39" s="6" t="s">
        <v>10</v>
      </c>
      <c r="H39" s="6">
        <v>7</v>
      </c>
      <c r="I39" s="179" t="s">
        <v>561</v>
      </c>
      <c r="J39" s="211"/>
    </row>
    <row r="40" spans="1:11" ht="90" x14ac:dyDescent="0.25">
      <c r="A40" s="3"/>
      <c r="B40" s="172">
        <v>8</v>
      </c>
      <c r="C40" s="231" t="s">
        <v>433</v>
      </c>
      <c r="D40" s="157" t="s">
        <v>2</v>
      </c>
      <c r="E40" s="6" t="s">
        <v>2</v>
      </c>
      <c r="F40" s="6" t="s">
        <v>435</v>
      </c>
      <c r="G40" s="62" t="s">
        <v>432</v>
      </c>
      <c r="H40" s="6">
        <v>8</v>
      </c>
      <c r="I40" s="179" t="s">
        <v>436</v>
      </c>
      <c r="J40" s="252" t="s">
        <v>569</v>
      </c>
    </row>
    <row r="41" spans="1:11" x14ac:dyDescent="0.25">
      <c r="A41" s="3"/>
      <c r="B41" s="172">
        <v>9</v>
      </c>
      <c r="C41" s="232" t="s">
        <v>165</v>
      </c>
      <c r="D41" s="156" t="s">
        <v>2</v>
      </c>
      <c r="E41" s="6" t="s">
        <v>2</v>
      </c>
      <c r="F41" s="6" t="s">
        <v>8</v>
      </c>
      <c r="G41" s="6" t="s">
        <v>10</v>
      </c>
      <c r="H41" s="6">
        <v>9</v>
      </c>
      <c r="I41" s="177" t="s">
        <v>80</v>
      </c>
      <c r="J41" s="213"/>
    </row>
    <row r="42" spans="1:11" ht="30" x14ac:dyDescent="0.25">
      <c r="A42" s="3"/>
      <c r="B42" s="172">
        <v>10</v>
      </c>
      <c r="C42" s="229" t="s">
        <v>525</v>
      </c>
      <c r="D42" s="157" t="s">
        <v>2</v>
      </c>
      <c r="E42" s="6" t="s">
        <v>2</v>
      </c>
      <c r="F42" s="6" t="s">
        <v>451</v>
      </c>
      <c r="G42" s="62" t="s">
        <v>457</v>
      </c>
      <c r="H42" s="6">
        <v>10</v>
      </c>
      <c r="I42" s="188" t="s">
        <v>531</v>
      </c>
      <c r="J42" s="73"/>
    </row>
    <row r="43" spans="1:11" ht="30" x14ac:dyDescent="0.25">
      <c r="A43" s="3"/>
      <c r="B43" s="172">
        <v>11</v>
      </c>
      <c r="C43" s="229" t="s">
        <v>526</v>
      </c>
      <c r="D43" s="157" t="s">
        <v>2</v>
      </c>
      <c r="E43" s="6" t="s">
        <v>2</v>
      </c>
      <c r="F43" s="6" t="s">
        <v>21</v>
      </c>
      <c r="G43" s="175" t="s">
        <v>432</v>
      </c>
      <c r="H43" s="6">
        <v>11</v>
      </c>
      <c r="I43" s="188" t="s">
        <v>532</v>
      </c>
      <c r="J43" s="174" t="s">
        <v>517</v>
      </c>
    </row>
    <row r="44" spans="1:11" ht="30" x14ac:dyDescent="0.25">
      <c r="A44" s="3"/>
      <c r="B44" s="172">
        <v>12</v>
      </c>
      <c r="C44" s="229" t="s">
        <v>527</v>
      </c>
      <c r="D44" s="157" t="s">
        <v>2</v>
      </c>
      <c r="E44" s="6" t="s">
        <v>444</v>
      </c>
      <c r="F44" s="6" t="s">
        <v>7</v>
      </c>
      <c r="G44" s="62" t="s">
        <v>459</v>
      </c>
      <c r="H44" s="6">
        <v>12</v>
      </c>
      <c r="I44" s="188" t="s">
        <v>533</v>
      </c>
      <c r="J44" s="211"/>
    </row>
    <row r="45" spans="1:11" ht="30" x14ac:dyDescent="0.25">
      <c r="A45" s="3"/>
      <c r="B45" s="172">
        <v>13</v>
      </c>
      <c r="C45" s="232" t="s">
        <v>12</v>
      </c>
      <c r="D45" s="156" t="s">
        <v>2</v>
      </c>
      <c r="E45" s="6" t="s">
        <v>2</v>
      </c>
      <c r="F45" s="6" t="s">
        <v>6</v>
      </c>
      <c r="G45" s="7" t="s">
        <v>166</v>
      </c>
      <c r="H45" s="6">
        <v>13</v>
      </c>
      <c r="I45" s="177" t="s">
        <v>167</v>
      </c>
      <c r="J45" s="49" t="s">
        <v>228</v>
      </c>
      <c r="K45" s="50"/>
    </row>
    <row r="46" spans="1:11" ht="15.75" thickBot="1" x14ac:dyDescent="0.3">
      <c r="A46" s="3"/>
      <c r="B46" s="172">
        <v>14</v>
      </c>
      <c r="C46" s="242" t="s">
        <v>430</v>
      </c>
      <c r="D46" s="156" t="s">
        <v>2</v>
      </c>
      <c r="E46" s="6" t="s">
        <v>2</v>
      </c>
      <c r="F46" s="6" t="s">
        <v>396</v>
      </c>
      <c r="G46" s="154" t="s">
        <v>431</v>
      </c>
      <c r="H46" s="6">
        <v>14</v>
      </c>
      <c r="I46" s="177" t="s">
        <v>429</v>
      </c>
      <c r="J46" s="211"/>
      <c r="K46" s="50"/>
    </row>
    <row r="47" spans="1:11" ht="30" x14ac:dyDescent="0.25">
      <c r="A47" s="3"/>
      <c r="B47" s="172">
        <v>15</v>
      </c>
      <c r="C47" s="231" t="s">
        <v>434</v>
      </c>
      <c r="D47" s="156" t="s">
        <v>2</v>
      </c>
      <c r="E47" s="6" t="s">
        <v>2</v>
      </c>
      <c r="F47" s="6" t="s">
        <v>435</v>
      </c>
      <c r="G47" s="62" t="s">
        <v>432</v>
      </c>
      <c r="H47" s="6">
        <v>15</v>
      </c>
      <c r="I47" s="177" t="s">
        <v>437</v>
      </c>
      <c r="J47" s="187" t="s">
        <v>518</v>
      </c>
      <c r="K47" s="50"/>
    </row>
    <row r="48" spans="1:11" x14ac:dyDescent="0.25">
      <c r="A48" s="3"/>
      <c r="B48" s="172">
        <v>16</v>
      </c>
      <c r="C48" s="232" t="s">
        <v>161</v>
      </c>
      <c r="D48" s="157" t="s">
        <v>5</v>
      </c>
      <c r="E48" s="6" t="s">
        <v>5</v>
      </c>
      <c r="F48" s="6" t="s">
        <v>8</v>
      </c>
      <c r="G48" s="6" t="s">
        <v>10</v>
      </c>
      <c r="H48" s="6">
        <v>16</v>
      </c>
      <c r="I48" s="177" t="s">
        <v>81</v>
      </c>
      <c r="J48" s="214"/>
      <c r="K48" s="50"/>
    </row>
    <row r="49" spans="1:11" ht="30" x14ac:dyDescent="0.25">
      <c r="A49" s="3"/>
      <c r="B49" s="172">
        <v>17</v>
      </c>
      <c r="C49" s="229" t="s">
        <v>525</v>
      </c>
      <c r="D49" s="157" t="s">
        <v>2</v>
      </c>
      <c r="E49" s="6" t="s">
        <v>2</v>
      </c>
      <c r="F49" s="6" t="s">
        <v>451</v>
      </c>
      <c r="G49" s="62" t="s">
        <v>457</v>
      </c>
      <c r="H49" s="6">
        <v>17</v>
      </c>
      <c r="I49" s="188" t="s">
        <v>528</v>
      </c>
      <c r="J49" s="73"/>
      <c r="K49" s="50"/>
    </row>
    <row r="50" spans="1:11" ht="30" x14ac:dyDescent="0.25">
      <c r="A50" s="3"/>
      <c r="B50" s="172">
        <v>18</v>
      </c>
      <c r="C50" s="229" t="s">
        <v>526</v>
      </c>
      <c r="D50" s="157" t="s">
        <v>2</v>
      </c>
      <c r="E50" s="6" t="s">
        <v>2</v>
      </c>
      <c r="F50" s="6" t="s">
        <v>21</v>
      </c>
      <c r="G50" s="175" t="s">
        <v>432</v>
      </c>
      <c r="H50" s="6">
        <v>18</v>
      </c>
      <c r="I50" s="188" t="s">
        <v>529</v>
      </c>
      <c r="J50" s="174" t="s">
        <v>517</v>
      </c>
      <c r="K50" s="50"/>
    </row>
    <row r="51" spans="1:11" ht="30" x14ac:dyDescent="0.25">
      <c r="A51" s="3"/>
      <c r="B51" s="172">
        <v>19</v>
      </c>
      <c r="C51" s="229" t="s">
        <v>527</v>
      </c>
      <c r="D51" s="157" t="s">
        <v>2</v>
      </c>
      <c r="E51" s="6" t="s">
        <v>444</v>
      </c>
      <c r="F51" s="6" t="s">
        <v>7</v>
      </c>
      <c r="G51" s="62" t="s">
        <v>459</v>
      </c>
      <c r="H51" s="6">
        <v>19</v>
      </c>
      <c r="I51" s="188" t="s">
        <v>530</v>
      </c>
      <c r="J51" s="308" t="s">
        <v>584</v>
      </c>
      <c r="K51" s="50"/>
    </row>
    <row r="52" spans="1:11" ht="30" x14ac:dyDescent="0.25">
      <c r="A52" s="3"/>
      <c r="B52" s="172">
        <v>20</v>
      </c>
      <c r="C52" s="232" t="s">
        <v>162</v>
      </c>
      <c r="D52" s="157" t="s">
        <v>2</v>
      </c>
      <c r="E52" s="6" t="s">
        <v>5</v>
      </c>
      <c r="F52" s="6" t="s">
        <v>6</v>
      </c>
      <c r="G52" s="7" t="s">
        <v>163</v>
      </c>
      <c r="H52" s="6">
        <v>20</v>
      </c>
      <c r="I52" s="177" t="s">
        <v>164</v>
      </c>
      <c r="J52" s="214"/>
    </row>
    <row r="53" spans="1:11" ht="15.75" thickBot="1" x14ac:dyDescent="0.3">
      <c r="A53" s="3"/>
      <c r="B53" s="172">
        <v>21</v>
      </c>
      <c r="C53" s="242" t="s">
        <v>438</v>
      </c>
      <c r="D53" s="156" t="s">
        <v>2</v>
      </c>
      <c r="E53" s="6" t="s">
        <v>2</v>
      </c>
      <c r="F53" s="6" t="s">
        <v>396</v>
      </c>
      <c r="G53" s="62" t="s">
        <v>501</v>
      </c>
      <c r="H53" s="6">
        <v>21</v>
      </c>
      <c r="I53" s="177" t="s">
        <v>439</v>
      </c>
      <c r="J53" s="211"/>
    </row>
    <row r="54" spans="1:11" ht="132.75" customHeight="1" x14ac:dyDescent="0.25">
      <c r="A54" s="3"/>
      <c r="B54" s="172">
        <v>22</v>
      </c>
      <c r="C54" s="193" t="s">
        <v>542</v>
      </c>
      <c r="D54" s="156" t="s">
        <v>2</v>
      </c>
      <c r="E54" s="6" t="s">
        <v>2</v>
      </c>
      <c r="F54" s="6" t="s">
        <v>57</v>
      </c>
      <c r="G54" s="52" t="s">
        <v>58</v>
      </c>
      <c r="H54" s="6">
        <v>22</v>
      </c>
      <c r="I54" s="177" t="s">
        <v>543</v>
      </c>
      <c r="J54" s="49" t="s">
        <v>519</v>
      </c>
      <c r="K54" s="152" t="s">
        <v>546</v>
      </c>
    </row>
    <row r="55" spans="1:11" ht="144.75" customHeight="1" x14ac:dyDescent="0.25">
      <c r="B55" s="172">
        <v>23</v>
      </c>
      <c r="C55" s="189" t="s">
        <v>524</v>
      </c>
      <c r="D55" s="156" t="s">
        <v>2</v>
      </c>
      <c r="E55" s="6" t="s">
        <v>2</v>
      </c>
      <c r="F55" s="6" t="s">
        <v>8</v>
      </c>
      <c r="G55" s="6" t="s">
        <v>10</v>
      </c>
      <c r="H55" s="6">
        <v>23</v>
      </c>
      <c r="I55" s="177" t="s">
        <v>82</v>
      </c>
      <c r="J55" s="212"/>
      <c r="K55" s="152" t="s">
        <v>547</v>
      </c>
    </row>
    <row r="56" spans="1:11" ht="45.75" thickBot="1" x14ac:dyDescent="0.3">
      <c r="B56" s="172">
        <v>24</v>
      </c>
      <c r="C56" s="194" t="s">
        <v>544</v>
      </c>
      <c r="D56" s="156" t="s">
        <v>5</v>
      </c>
      <c r="E56" s="6" t="s">
        <v>5</v>
      </c>
      <c r="F56" s="6" t="s">
        <v>8</v>
      </c>
      <c r="G56" s="52" t="s">
        <v>58</v>
      </c>
      <c r="H56" s="6">
        <v>24</v>
      </c>
      <c r="I56" s="177" t="s">
        <v>545</v>
      </c>
      <c r="J56" s="49" t="s">
        <v>516</v>
      </c>
    </row>
    <row r="57" spans="1:11" s="169" customFormat="1" ht="30" x14ac:dyDescent="0.25">
      <c r="A57" s="122"/>
      <c r="B57" s="172">
        <v>25</v>
      </c>
      <c r="C57" s="231" t="s">
        <v>464</v>
      </c>
      <c r="D57" s="156" t="s">
        <v>5</v>
      </c>
      <c r="E57" s="6" t="s">
        <v>5</v>
      </c>
      <c r="F57" s="6" t="s">
        <v>56</v>
      </c>
      <c r="G57" s="62" t="s">
        <v>523</v>
      </c>
      <c r="H57" s="6">
        <v>25</v>
      </c>
      <c r="I57" s="177" t="s">
        <v>466</v>
      </c>
      <c r="J57" s="187" t="s">
        <v>520</v>
      </c>
      <c r="K57" s="162"/>
    </row>
    <row r="58" spans="1:11" s="169" customFormat="1" x14ac:dyDescent="0.25">
      <c r="A58" s="122"/>
      <c r="B58" s="172">
        <v>26</v>
      </c>
      <c r="C58" s="232" t="s">
        <v>463</v>
      </c>
      <c r="D58" s="156" t="s">
        <v>5</v>
      </c>
      <c r="E58" s="6" t="s">
        <v>5</v>
      </c>
      <c r="F58" s="6" t="s">
        <v>396</v>
      </c>
      <c r="G58" s="62" t="s">
        <v>501</v>
      </c>
      <c r="H58" s="6">
        <v>26</v>
      </c>
      <c r="I58" s="177" t="s">
        <v>467</v>
      </c>
      <c r="J58" s="253" t="s">
        <v>583</v>
      </c>
      <c r="K58" s="162"/>
    </row>
    <row r="59" spans="1:11" s="169" customFormat="1" ht="60" x14ac:dyDescent="0.25">
      <c r="A59" s="122"/>
      <c r="B59" s="172">
        <v>27</v>
      </c>
      <c r="C59" s="232" t="s">
        <v>462</v>
      </c>
      <c r="D59" s="156" t="s">
        <v>5</v>
      </c>
      <c r="E59" s="6" t="s">
        <v>5</v>
      </c>
      <c r="F59" s="6" t="s">
        <v>8</v>
      </c>
      <c r="G59" s="6" t="s">
        <v>10</v>
      </c>
      <c r="H59" s="6">
        <v>27</v>
      </c>
      <c r="I59" s="177" t="s">
        <v>468</v>
      </c>
      <c r="J59" s="211"/>
      <c r="K59" s="220" t="s">
        <v>441</v>
      </c>
    </row>
    <row r="60" spans="1:11" s="169" customFormat="1" ht="15.75" thickBot="1" x14ac:dyDescent="0.3">
      <c r="A60" s="122"/>
      <c r="B60" s="172">
        <v>28</v>
      </c>
      <c r="C60" s="242" t="s">
        <v>465</v>
      </c>
      <c r="D60" s="156" t="s">
        <v>5</v>
      </c>
      <c r="E60" s="6" t="s">
        <v>5</v>
      </c>
      <c r="F60" s="6" t="s">
        <v>8</v>
      </c>
      <c r="G60" s="6" t="s">
        <v>10</v>
      </c>
      <c r="H60" s="6">
        <v>28</v>
      </c>
      <c r="I60" s="177" t="s">
        <v>469</v>
      </c>
      <c r="J60" s="211"/>
      <c r="K60" s="162"/>
    </row>
    <row r="61" spans="1:11" s="169" customFormat="1" ht="30" x14ac:dyDescent="0.25">
      <c r="A61" s="122"/>
      <c r="B61" s="172">
        <v>29</v>
      </c>
      <c r="C61" s="247" t="s">
        <v>471</v>
      </c>
      <c r="D61" s="156" t="s">
        <v>5</v>
      </c>
      <c r="E61" s="6" t="s">
        <v>5</v>
      </c>
      <c r="F61" s="6" t="s">
        <v>56</v>
      </c>
      <c r="G61" s="62" t="s">
        <v>523</v>
      </c>
      <c r="H61" s="6">
        <v>29</v>
      </c>
      <c r="I61" s="177" t="s">
        <v>470</v>
      </c>
      <c r="J61" s="187" t="s">
        <v>521</v>
      </c>
      <c r="K61" s="122"/>
    </row>
    <row r="62" spans="1:11" s="169" customFormat="1" x14ac:dyDescent="0.25">
      <c r="A62" s="122"/>
      <c r="B62" s="172">
        <v>30</v>
      </c>
      <c r="C62" s="232" t="s">
        <v>472</v>
      </c>
      <c r="D62" s="156" t="s">
        <v>5</v>
      </c>
      <c r="E62" s="6" t="s">
        <v>5</v>
      </c>
      <c r="F62" s="6" t="s">
        <v>396</v>
      </c>
      <c r="G62" s="62" t="s">
        <v>501</v>
      </c>
      <c r="H62" s="6">
        <v>30</v>
      </c>
      <c r="I62" s="177" t="s">
        <v>475</v>
      </c>
      <c r="J62" s="253" t="s">
        <v>583</v>
      </c>
      <c r="K62" s="122"/>
    </row>
    <row r="63" spans="1:11" s="169" customFormat="1" x14ac:dyDescent="0.25">
      <c r="A63" s="122"/>
      <c r="B63" s="172">
        <v>31</v>
      </c>
      <c r="C63" s="232" t="s">
        <v>473</v>
      </c>
      <c r="D63" s="156" t="s">
        <v>5</v>
      </c>
      <c r="E63" s="6" t="s">
        <v>5</v>
      </c>
      <c r="F63" s="6" t="s">
        <v>8</v>
      </c>
      <c r="G63" s="6" t="s">
        <v>10</v>
      </c>
      <c r="H63" s="6">
        <v>31</v>
      </c>
      <c r="I63" s="177" t="s">
        <v>476</v>
      </c>
      <c r="J63" s="211"/>
      <c r="K63" s="122"/>
    </row>
    <row r="64" spans="1:11" s="169" customFormat="1" ht="15.75" thickBot="1" x14ac:dyDescent="0.3">
      <c r="A64" s="122"/>
      <c r="B64" s="172">
        <v>32</v>
      </c>
      <c r="C64" s="242" t="s">
        <v>474</v>
      </c>
      <c r="D64" s="156" t="s">
        <v>5</v>
      </c>
      <c r="E64" s="6" t="s">
        <v>5</v>
      </c>
      <c r="F64" s="6" t="s">
        <v>8</v>
      </c>
      <c r="G64" s="6" t="s">
        <v>10</v>
      </c>
      <c r="H64" s="6">
        <v>32</v>
      </c>
      <c r="I64" s="177" t="s">
        <v>477</v>
      </c>
      <c r="J64" s="211"/>
      <c r="K64" s="122"/>
    </row>
    <row r="65" spans="1:11" s="169" customFormat="1" hidden="1" x14ac:dyDescent="0.25">
      <c r="A65" s="122"/>
      <c r="B65" s="172"/>
      <c r="C65" s="168"/>
      <c r="D65" s="171"/>
      <c r="E65" s="148"/>
      <c r="F65" s="148"/>
      <c r="G65" s="148"/>
      <c r="H65" s="148"/>
      <c r="I65" s="184"/>
      <c r="J65" s="211"/>
      <c r="K65" s="122"/>
    </row>
    <row r="66" spans="1:11" s="169" customFormat="1" hidden="1" x14ac:dyDescent="0.25">
      <c r="A66" s="122"/>
      <c r="B66" s="172"/>
      <c r="C66" s="235"/>
      <c r="D66" s="171"/>
      <c r="E66" s="148"/>
      <c r="F66" s="148"/>
      <c r="G66" s="148"/>
      <c r="H66" s="148"/>
      <c r="I66" s="184"/>
      <c r="J66" s="211"/>
      <c r="K66" s="122"/>
    </row>
    <row r="67" spans="1:11" s="169" customFormat="1" x14ac:dyDescent="0.25">
      <c r="A67" s="122"/>
      <c r="B67" s="172"/>
      <c r="C67" s="235"/>
      <c r="D67" s="171"/>
      <c r="E67" s="148"/>
      <c r="F67" s="148"/>
      <c r="G67" s="148"/>
      <c r="H67" s="148"/>
      <c r="I67" s="184"/>
      <c r="J67" s="211"/>
      <c r="K67" s="237"/>
    </row>
    <row r="68" spans="1:11" ht="15" customHeight="1" x14ac:dyDescent="0.25">
      <c r="A68" s="3"/>
      <c r="B68" s="264" t="s">
        <v>442</v>
      </c>
      <c r="C68" s="265"/>
      <c r="D68" s="265"/>
      <c r="E68" s="265"/>
      <c r="F68" s="265"/>
      <c r="G68" s="265"/>
      <c r="H68" s="265"/>
      <c r="I68" s="265"/>
      <c r="J68" s="216"/>
    </row>
    <row r="69" spans="1:11" x14ac:dyDescent="0.25">
      <c r="A69" s="3"/>
      <c r="B69" s="268"/>
      <c r="C69" s="272"/>
      <c r="D69" s="18" t="s">
        <v>5</v>
      </c>
      <c r="E69" s="18" t="s">
        <v>5</v>
      </c>
      <c r="F69" s="271"/>
      <c r="G69" s="276"/>
      <c r="H69" s="272"/>
      <c r="I69" s="151" t="s">
        <v>565</v>
      </c>
      <c r="J69" s="16"/>
    </row>
    <row r="70" spans="1:11" ht="30" x14ac:dyDescent="0.25">
      <c r="A70" s="3"/>
      <c r="B70" s="9">
        <v>1</v>
      </c>
      <c r="C70" s="9" t="s">
        <v>447</v>
      </c>
      <c r="D70" s="157" t="s">
        <v>2</v>
      </c>
      <c r="E70" s="6" t="s">
        <v>2</v>
      </c>
      <c r="F70" s="6" t="s">
        <v>435</v>
      </c>
      <c r="G70" s="62" t="s">
        <v>458</v>
      </c>
      <c r="H70" s="6">
        <v>1</v>
      </c>
      <c r="I70" s="179" t="s">
        <v>452</v>
      </c>
      <c r="J70" s="211"/>
    </row>
    <row r="71" spans="1:11" ht="30" x14ac:dyDescent="0.25">
      <c r="A71" s="3"/>
      <c r="B71" s="9">
        <v>2</v>
      </c>
      <c r="C71" s="9" t="s">
        <v>448</v>
      </c>
      <c r="D71" s="157" t="s">
        <v>2</v>
      </c>
      <c r="E71" s="6" t="s">
        <v>2</v>
      </c>
      <c r="F71" s="6" t="s">
        <v>451</v>
      </c>
      <c r="G71" s="62" t="s">
        <v>457</v>
      </c>
      <c r="H71" s="6">
        <v>2</v>
      </c>
      <c r="I71" s="179" t="s">
        <v>454</v>
      </c>
      <c r="J71" s="73"/>
    </row>
    <row r="72" spans="1:11" ht="30" x14ac:dyDescent="0.25">
      <c r="A72" s="3"/>
      <c r="B72" s="9">
        <v>3</v>
      </c>
      <c r="C72" s="9" t="s">
        <v>449</v>
      </c>
      <c r="D72" s="157" t="s">
        <v>2</v>
      </c>
      <c r="E72" s="6" t="s">
        <v>2</v>
      </c>
      <c r="F72" s="6" t="s">
        <v>21</v>
      </c>
      <c r="G72" s="175" t="s">
        <v>432</v>
      </c>
      <c r="H72" s="6">
        <v>3</v>
      </c>
      <c r="I72" s="179" t="s">
        <v>453</v>
      </c>
      <c r="J72" s="174" t="s">
        <v>517</v>
      </c>
    </row>
    <row r="73" spans="1:11" ht="30" x14ac:dyDescent="0.25">
      <c r="A73" s="3"/>
      <c r="B73" s="9">
        <v>4</v>
      </c>
      <c r="C73" s="9" t="s">
        <v>443</v>
      </c>
      <c r="D73" s="157" t="s">
        <v>2</v>
      </c>
      <c r="E73" s="6" t="s">
        <v>444</v>
      </c>
      <c r="F73" s="6" t="s">
        <v>7</v>
      </c>
      <c r="G73" s="62" t="s">
        <v>459</v>
      </c>
      <c r="H73" s="6">
        <v>4</v>
      </c>
      <c r="I73" s="179" t="s">
        <v>445</v>
      </c>
      <c r="J73" s="211"/>
    </row>
    <row r="74" spans="1:11" x14ac:dyDescent="0.25">
      <c r="A74" s="3"/>
      <c r="B74" s="9">
        <v>5</v>
      </c>
      <c r="C74" s="9" t="s">
        <v>450</v>
      </c>
      <c r="D74" s="157" t="s">
        <v>2</v>
      </c>
      <c r="E74" s="6" t="s">
        <v>2</v>
      </c>
      <c r="F74" s="6" t="s">
        <v>8</v>
      </c>
      <c r="G74" s="6" t="s">
        <v>10</v>
      </c>
      <c r="H74" s="6">
        <v>5</v>
      </c>
      <c r="I74" s="179" t="s">
        <v>455</v>
      </c>
      <c r="J74" s="211"/>
    </row>
    <row r="75" spans="1:11" x14ac:dyDescent="0.25">
      <c r="A75" s="3"/>
      <c r="B75" s="5">
        <v>6</v>
      </c>
      <c r="C75" s="9" t="s">
        <v>446</v>
      </c>
      <c r="D75" s="156" t="s">
        <v>2</v>
      </c>
      <c r="E75" s="6" t="s">
        <v>2</v>
      </c>
      <c r="F75" s="6" t="s">
        <v>8</v>
      </c>
      <c r="G75" s="6" t="s">
        <v>10</v>
      </c>
      <c r="H75" s="6">
        <v>6</v>
      </c>
      <c r="I75" s="177" t="s">
        <v>456</v>
      </c>
      <c r="J75" s="211"/>
    </row>
    <row r="76" spans="1:11" x14ac:dyDescent="0.25">
      <c r="A76" s="3"/>
      <c r="B76" s="179"/>
      <c r="C76" s="153"/>
      <c r="D76" s="171"/>
      <c r="E76" s="148"/>
      <c r="F76" s="148"/>
      <c r="G76" s="148"/>
      <c r="H76" s="148"/>
      <c r="I76" s="184"/>
      <c r="J76" s="211"/>
      <c r="K76" s="237"/>
    </row>
    <row r="77" spans="1:11" x14ac:dyDescent="0.25">
      <c r="A77" s="3"/>
      <c r="B77" s="264" t="s">
        <v>183</v>
      </c>
      <c r="C77" s="265"/>
      <c r="D77" s="265"/>
      <c r="E77" s="265"/>
      <c r="F77" s="265"/>
      <c r="G77" s="265"/>
      <c r="H77" s="265"/>
      <c r="I77" s="265"/>
      <c r="J77" s="215"/>
    </row>
    <row r="78" spans="1:11" x14ac:dyDescent="0.25">
      <c r="A78" s="3"/>
      <c r="B78" s="268"/>
      <c r="C78" s="272"/>
      <c r="D78" s="18" t="s">
        <v>5</v>
      </c>
      <c r="E78" s="18" t="s">
        <v>5</v>
      </c>
      <c r="F78" s="271"/>
      <c r="G78" s="276"/>
      <c r="H78" s="272"/>
      <c r="I78" s="151" t="s">
        <v>564</v>
      </c>
      <c r="J78" s="16"/>
    </row>
    <row r="79" spans="1:11" ht="30" x14ac:dyDescent="0.25">
      <c r="A79" s="3"/>
      <c r="B79" s="5">
        <v>1</v>
      </c>
      <c r="C79" s="224" t="s">
        <v>134</v>
      </c>
      <c r="D79" s="6" t="s">
        <v>2</v>
      </c>
      <c r="E79" s="6" t="s">
        <v>2</v>
      </c>
      <c r="F79" s="6" t="s">
        <v>21</v>
      </c>
      <c r="G79" s="6" t="s">
        <v>151</v>
      </c>
      <c r="H79" s="6">
        <v>1</v>
      </c>
      <c r="I79" s="179" t="s">
        <v>137</v>
      </c>
      <c r="J79" s="161"/>
    </row>
    <row r="80" spans="1:11" x14ac:dyDescent="0.25">
      <c r="A80" s="3"/>
      <c r="B80" s="5">
        <v>2</v>
      </c>
      <c r="C80" s="224" t="s">
        <v>135</v>
      </c>
      <c r="D80" s="6" t="s">
        <v>2</v>
      </c>
      <c r="E80" s="6" t="s">
        <v>2</v>
      </c>
      <c r="F80" s="6" t="s">
        <v>3</v>
      </c>
      <c r="G80" s="6"/>
      <c r="H80" s="6">
        <v>2</v>
      </c>
      <c r="I80" s="179" t="s">
        <v>136</v>
      </c>
      <c r="J80" s="5"/>
    </row>
    <row r="81" spans="1:11" x14ac:dyDescent="0.25">
      <c r="A81" s="3"/>
      <c r="B81" s="5"/>
      <c r="C81" s="224"/>
      <c r="D81" s="6"/>
      <c r="E81" s="6"/>
      <c r="F81" s="6"/>
      <c r="G81" s="6"/>
      <c r="H81" s="6"/>
      <c r="I81" s="179"/>
      <c r="J81" s="5"/>
      <c r="K81" s="237"/>
    </row>
    <row r="82" spans="1:11" ht="15" customHeight="1" x14ac:dyDescent="0.25">
      <c r="B82" s="266" t="s">
        <v>185</v>
      </c>
      <c r="C82" s="266"/>
      <c r="D82" s="266"/>
      <c r="E82" s="266"/>
      <c r="F82" s="266"/>
      <c r="G82" s="266"/>
      <c r="H82" s="266"/>
      <c r="I82" s="267"/>
      <c r="J82" s="60"/>
    </row>
    <row r="83" spans="1:11" x14ac:dyDescent="0.25">
      <c r="B83" s="263"/>
      <c r="C83" s="263"/>
      <c r="D83" s="18" t="s">
        <v>5</v>
      </c>
      <c r="E83" s="18" t="s">
        <v>5</v>
      </c>
      <c r="F83" s="263"/>
      <c r="G83" s="263"/>
      <c r="H83" s="263"/>
      <c r="I83" s="16" t="s">
        <v>568</v>
      </c>
      <c r="J83" s="223"/>
    </row>
    <row r="84" spans="1:11" ht="30.75" thickBot="1" x14ac:dyDescent="0.3">
      <c r="B84" s="5">
        <v>1</v>
      </c>
      <c r="C84" s="255" t="s">
        <v>522</v>
      </c>
      <c r="D84" s="6" t="s">
        <v>2</v>
      </c>
      <c r="E84" s="6" t="s">
        <v>2</v>
      </c>
      <c r="F84" s="6" t="s">
        <v>7</v>
      </c>
      <c r="G84" s="6"/>
      <c r="H84" s="6">
        <v>1</v>
      </c>
      <c r="I84" s="14" t="s">
        <v>86</v>
      </c>
      <c r="J84" s="14"/>
      <c r="K84" s="50"/>
    </row>
    <row r="85" spans="1:11" ht="15.75" thickBot="1" x14ac:dyDescent="0.3">
      <c r="B85" s="179">
        <v>2</v>
      </c>
      <c r="C85" s="256" t="s">
        <v>576</v>
      </c>
      <c r="D85" s="157" t="s">
        <v>5</v>
      </c>
      <c r="E85" s="6" t="s">
        <v>5</v>
      </c>
      <c r="F85" s="6" t="s">
        <v>56</v>
      </c>
      <c r="G85" s="6"/>
      <c r="H85" s="6">
        <v>2</v>
      </c>
      <c r="I85" s="14" t="s">
        <v>575</v>
      </c>
      <c r="J85" s="14" t="s">
        <v>577</v>
      </c>
      <c r="K85" s="50"/>
    </row>
    <row r="86" spans="1:11" ht="125.25" customHeight="1" x14ac:dyDescent="0.25">
      <c r="B86" s="5">
        <v>3</v>
      </c>
      <c r="C86" s="173" t="s">
        <v>87</v>
      </c>
      <c r="D86" s="6" t="s">
        <v>2</v>
      </c>
      <c r="E86" s="6" t="s">
        <v>2</v>
      </c>
      <c r="F86" s="6" t="s">
        <v>6</v>
      </c>
      <c r="G86" s="62" t="s">
        <v>578</v>
      </c>
      <c r="H86" s="6">
        <v>3</v>
      </c>
      <c r="I86" s="14" t="s">
        <v>85</v>
      </c>
      <c r="J86" s="14"/>
      <c r="K86" s="50"/>
    </row>
    <row r="87" spans="1:11" x14ac:dyDescent="0.25">
      <c r="B87" s="5">
        <v>4</v>
      </c>
      <c r="C87" s="9" t="s">
        <v>88</v>
      </c>
      <c r="D87" s="6" t="s">
        <v>2</v>
      </c>
      <c r="E87" s="6" t="s">
        <v>2</v>
      </c>
      <c r="F87" s="6" t="s">
        <v>13</v>
      </c>
      <c r="G87" s="6" t="s">
        <v>117</v>
      </c>
      <c r="H87" s="6">
        <v>4</v>
      </c>
      <c r="I87" s="14" t="s">
        <v>89</v>
      </c>
      <c r="J87" s="14"/>
      <c r="K87" s="50"/>
    </row>
    <row r="88" spans="1:11" ht="30" x14ac:dyDescent="0.25">
      <c r="A88" s="3"/>
      <c r="B88" s="5">
        <v>5</v>
      </c>
      <c r="C88" s="9" t="s">
        <v>90</v>
      </c>
      <c r="D88" s="6" t="s">
        <v>5</v>
      </c>
      <c r="E88" s="6" t="s">
        <v>5</v>
      </c>
      <c r="F88" s="6" t="s">
        <v>22</v>
      </c>
      <c r="G88" s="7" t="s">
        <v>138</v>
      </c>
      <c r="H88" s="6">
        <v>5</v>
      </c>
      <c r="I88" s="14" t="s">
        <v>92</v>
      </c>
      <c r="J88" s="14"/>
    </row>
    <row r="89" spans="1:11" x14ac:dyDescent="0.25">
      <c r="A89" s="3"/>
      <c r="B89" s="5">
        <v>6</v>
      </c>
      <c r="C89" s="9" t="s">
        <v>91</v>
      </c>
      <c r="D89" s="6" t="s">
        <v>5</v>
      </c>
      <c r="E89" s="6" t="s">
        <v>5</v>
      </c>
      <c r="F89" s="6" t="s">
        <v>8</v>
      </c>
      <c r="G89" s="6"/>
      <c r="H89" s="6">
        <v>6</v>
      </c>
      <c r="I89" s="15" t="s">
        <v>93</v>
      </c>
      <c r="J89" s="14"/>
    </row>
    <row r="90" spans="1:11" x14ac:dyDescent="0.25">
      <c r="A90" s="3"/>
      <c r="B90" s="5">
        <v>7</v>
      </c>
      <c r="C90" s="9" t="s">
        <v>94</v>
      </c>
      <c r="D90" s="6" t="s">
        <v>5</v>
      </c>
      <c r="E90" s="6" t="s">
        <v>5</v>
      </c>
      <c r="F90" s="6" t="s">
        <v>8</v>
      </c>
      <c r="G90" s="6" t="s">
        <v>10</v>
      </c>
      <c r="H90" s="6">
        <v>7</v>
      </c>
      <c r="I90" s="14" t="s">
        <v>95</v>
      </c>
      <c r="J90" s="14"/>
    </row>
    <row r="91" spans="1:11" x14ac:dyDescent="0.25">
      <c r="A91" s="3"/>
      <c r="B91" s="259" t="s">
        <v>186</v>
      </c>
      <c r="C91" s="261"/>
      <c r="D91" s="261"/>
      <c r="E91" s="261"/>
      <c r="F91" s="261"/>
      <c r="G91" s="261"/>
      <c r="H91" s="261"/>
      <c r="I91" s="261"/>
      <c r="J91" s="16"/>
    </row>
    <row r="92" spans="1:11" ht="45.75" customHeight="1" thickBot="1" x14ac:dyDescent="0.3">
      <c r="A92" s="3"/>
      <c r="B92" s="263"/>
      <c r="C92" s="278"/>
      <c r="D92" s="150" t="s">
        <v>5</v>
      </c>
      <c r="E92" s="18" t="s">
        <v>5</v>
      </c>
      <c r="F92" s="271"/>
      <c r="G92" s="276"/>
      <c r="H92" s="272"/>
      <c r="I92" s="267" t="s">
        <v>567</v>
      </c>
      <c r="J92" s="277"/>
    </row>
    <row r="93" spans="1:11" x14ac:dyDescent="0.25">
      <c r="A93" s="3"/>
      <c r="B93" s="178">
        <v>1</v>
      </c>
      <c r="C93" s="243" t="s">
        <v>492</v>
      </c>
      <c r="D93" s="164" t="s">
        <v>5</v>
      </c>
      <c r="E93" s="7" t="s">
        <v>5</v>
      </c>
      <c r="F93" s="7" t="s">
        <v>56</v>
      </c>
      <c r="G93" s="2" t="s">
        <v>60</v>
      </c>
      <c r="H93" s="7">
        <v>1</v>
      </c>
      <c r="I93" s="177" t="s">
        <v>497</v>
      </c>
      <c r="J93" s="14"/>
    </row>
    <row r="94" spans="1:11" ht="30" x14ac:dyDescent="0.25">
      <c r="A94" s="3"/>
      <c r="B94" s="178">
        <v>2</v>
      </c>
      <c r="C94" s="244" t="s">
        <v>493</v>
      </c>
      <c r="D94" s="164" t="s">
        <v>5</v>
      </c>
      <c r="E94" s="7" t="s">
        <v>5</v>
      </c>
      <c r="F94" s="7" t="s">
        <v>51</v>
      </c>
      <c r="G94" s="62" t="s">
        <v>500</v>
      </c>
      <c r="H94" s="7">
        <v>2</v>
      </c>
      <c r="I94" s="177" t="s">
        <v>496</v>
      </c>
      <c r="J94" s="14"/>
    </row>
    <row r="95" spans="1:11" x14ac:dyDescent="0.25">
      <c r="A95" s="3"/>
      <c r="B95" s="178">
        <v>3</v>
      </c>
      <c r="C95" s="244" t="s">
        <v>494</v>
      </c>
      <c r="D95" s="164" t="s">
        <v>5</v>
      </c>
      <c r="E95" s="7" t="s">
        <v>5</v>
      </c>
      <c r="F95" s="7" t="s">
        <v>34</v>
      </c>
      <c r="G95" s="62" t="s">
        <v>501</v>
      </c>
      <c r="H95" s="7">
        <v>3</v>
      </c>
      <c r="I95" s="177" t="s">
        <v>498</v>
      </c>
      <c r="J95" s="14"/>
    </row>
    <row r="96" spans="1:11" ht="15.75" thickBot="1" x14ac:dyDescent="0.3">
      <c r="A96" s="3"/>
      <c r="B96" s="178">
        <v>4</v>
      </c>
      <c r="C96" s="246" t="s">
        <v>495</v>
      </c>
      <c r="D96" s="164" t="s">
        <v>5</v>
      </c>
      <c r="E96" s="7" t="s">
        <v>5</v>
      </c>
      <c r="F96" s="7" t="s">
        <v>8</v>
      </c>
      <c r="G96" s="7" t="s">
        <v>10</v>
      </c>
      <c r="H96" s="7">
        <v>4</v>
      </c>
      <c r="I96" s="177" t="s">
        <v>499</v>
      </c>
      <c r="J96" s="14"/>
    </row>
    <row r="97" spans="1:11" ht="30.75" thickTop="1" x14ac:dyDescent="0.25">
      <c r="A97" s="3"/>
      <c r="B97" s="178">
        <v>5</v>
      </c>
      <c r="C97" s="249" t="s">
        <v>168</v>
      </c>
      <c r="D97" s="159" t="s">
        <v>5</v>
      </c>
      <c r="E97" s="54" t="s">
        <v>5</v>
      </c>
      <c r="F97" s="54" t="s">
        <v>6</v>
      </c>
      <c r="G97" s="59" t="s">
        <v>148</v>
      </c>
      <c r="H97" s="7">
        <v>5</v>
      </c>
      <c r="I97" s="183" t="s">
        <v>171</v>
      </c>
      <c r="J97" s="187" t="s">
        <v>534</v>
      </c>
      <c r="K97" s="51"/>
    </row>
    <row r="98" spans="1:11" ht="30" x14ac:dyDescent="0.25">
      <c r="A98" s="3"/>
      <c r="B98" s="178">
        <v>6</v>
      </c>
      <c r="C98" s="250" t="s">
        <v>169</v>
      </c>
      <c r="D98" s="157" t="s">
        <v>5</v>
      </c>
      <c r="E98" s="6" t="s">
        <v>5</v>
      </c>
      <c r="F98" s="6" t="s">
        <v>24</v>
      </c>
      <c r="G98" s="7" t="s">
        <v>147</v>
      </c>
      <c r="H98" s="7">
        <v>6</v>
      </c>
      <c r="I98" s="177" t="s">
        <v>172</v>
      </c>
      <c r="J98" s="187" t="s">
        <v>534</v>
      </c>
    </row>
    <row r="99" spans="1:11" ht="15.75" thickBot="1" x14ac:dyDescent="0.3">
      <c r="A99" s="3"/>
      <c r="B99" s="178">
        <v>7</v>
      </c>
      <c r="C99" s="251" t="s">
        <v>170</v>
      </c>
      <c r="D99" s="157" t="s">
        <v>5</v>
      </c>
      <c r="E99" s="53" t="s">
        <v>5</v>
      </c>
      <c r="F99" s="6" t="s">
        <v>3</v>
      </c>
      <c r="G99" s="6"/>
      <c r="H99" s="7">
        <v>7</v>
      </c>
      <c r="I99" s="178" t="s">
        <v>173</v>
      </c>
      <c r="J99" s="14"/>
    </row>
    <row r="100" spans="1:11" ht="30.75" thickTop="1" x14ac:dyDescent="0.25">
      <c r="A100" s="3"/>
      <c r="B100" s="178">
        <v>8</v>
      </c>
      <c r="C100" s="247" t="s">
        <v>96</v>
      </c>
      <c r="D100" s="157" t="s">
        <v>5</v>
      </c>
      <c r="E100" s="248" t="s">
        <v>5</v>
      </c>
      <c r="F100" s="6" t="s">
        <v>6</v>
      </c>
      <c r="G100" s="7" t="s">
        <v>148</v>
      </c>
      <c r="H100" s="7">
        <v>8</v>
      </c>
      <c r="I100" s="178" t="s">
        <v>99</v>
      </c>
      <c r="J100" s="187" t="s">
        <v>534</v>
      </c>
    </row>
    <row r="101" spans="1:11" ht="30" x14ac:dyDescent="0.25">
      <c r="A101" s="3"/>
      <c r="B101" s="178">
        <v>9</v>
      </c>
      <c r="C101" s="232" t="s">
        <v>97</v>
      </c>
      <c r="D101" s="157" t="s">
        <v>5</v>
      </c>
      <c r="E101" s="6" t="s">
        <v>5</v>
      </c>
      <c r="F101" s="6" t="s">
        <v>24</v>
      </c>
      <c r="G101" s="7" t="s">
        <v>147</v>
      </c>
      <c r="H101" s="7">
        <v>9</v>
      </c>
      <c r="I101" s="178" t="s">
        <v>100</v>
      </c>
      <c r="J101" s="187" t="s">
        <v>534</v>
      </c>
    </row>
    <row r="102" spans="1:11" ht="15.75" thickBot="1" x14ac:dyDescent="0.3">
      <c r="A102" s="3"/>
      <c r="B102" s="192">
        <v>10</v>
      </c>
      <c r="C102" s="242" t="s">
        <v>98</v>
      </c>
      <c r="D102" s="157" t="s">
        <v>5</v>
      </c>
      <c r="E102" s="6" t="s">
        <v>5</v>
      </c>
      <c r="F102" s="6" t="s">
        <v>3</v>
      </c>
      <c r="G102" s="6"/>
      <c r="H102" s="7">
        <v>10</v>
      </c>
      <c r="I102" s="178" t="s">
        <v>101</v>
      </c>
      <c r="J102" s="14"/>
    </row>
    <row r="103" spans="1:11" x14ac:dyDescent="0.25">
      <c r="A103" s="3"/>
      <c r="B103" s="259" t="s">
        <v>187</v>
      </c>
      <c r="C103" s="260"/>
      <c r="D103" s="261"/>
      <c r="E103" s="261"/>
      <c r="F103" s="261"/>
      <c r="G103" s="261"/>
      <c r="H103" s="261"/>
      <c r="I103" s="261"/>
      <c r="J103" s="16"/>
    </row>
    <row r="104" spans="1:11" ht="25.5" customHeight="1" x14ac:dyDescent="0.25">
      <c r="A104" s="3"/>
      <c r="B104" s="271"/>
      <c r="C104" s="272"/>
      <c r="D104" s="18" t="s">
        <v>5</v>
      </c>
      <c r="E104" s="18" t="s">
        <v>5</v>
      </c>
      <c r="F104" s="271"/>
      <c r="G104" s="276"/>
      <c r="H104" s="272"/>
      <c r="I104" s="151" t="s">
        <v>566</v>
      </c>
      <c r="J104" s="16"/>
    </row>
    <row r="105" spans="1:11" ht="75" x14ac:dyDescent="0.25">
      <c r="A105" s="3"/>
      <c r="B105" s="5">
        <v>1</v>
      </c>
      <c r="C105" s="20" t="s">
        <v>502</v>
      </c>
      <c r="D105" s="6" t="s">
        <v>5</v>
      </c>
      <c r="E105" s="6" t="s">
        <v>5</v>
      </c>
      <c r="F105" s="21" t="s">
        <v>59</v>
      </c>
      <c r="G105" s="6"/>
      <c r="H105" s="6">
        <v>1</v>
      </c>
      <c r="I105" s="184" t="s">
        <v>508</v>
      </c>
      <c r="J105" s="15" t="s">
        <v>536</v>
      </c>
    </row>
    <row r="106" spans="1:11" ht="60" x14ac:dyDescent="0.25">
      <c r="A106" s="3"/>
      <c r="B106" s="5">
        <v>2</v>
      </c>
      <c r="C106" s="20" t="s">
        <v>505</v>
      </c>
      <c r="D106" s="6" t="s">
        <v>5</v>
      </c>
      <c r="E106" s="6" t="s">
        <v>5</v>
      </c>
      <c r="F106" s="6" t="s">
        <v>47</v>
      </c>
      <c r="G106" s="166" t="s">
        <v>514</v>
      </c>
      <c r="H106" s="6">
        <v>2</v>
      </c>
      <c r="I106" s="184" t="s">
        <v>509</v>
      </c>
      <c r="J106" s="15" t="s">
        <v>513</v>
      </c>
    </row>
    <row r="107" spans="1:11" ht="30" x14ac:dyDescent="0.25">
      <c r="A107" s="3"/>
      <c r="B107" s="5">
        <v>3</v>
      </c>
      <c r="C107" s="5" t="s">
        <v>506</v>
      </c>
      <c r="D107" s="6" t="s">
        <v>5</v>
      </c>
      <c r="E107" s="6" t="s">
        <v>5</v>
      </c>
      <c r="F107" s="21" t="s">
        <v>451</v>
      </c>
      <c r="G107" s="62" t="s">
        <v>515</v>
      </c>
      <c r="H107" s="6">
        <v>3</v>
      </c>
      <c r="I107" s="184" t="s">
        <v>510</v>
      </c>
      <c r="J107" s="14"/>
    </row>
    <row r="108" spans="1:11" x14ac:dyDescent="0.25">
      <c r="A108" s="3"/>
      <c r="B108" s="56">
        <v>4</v>
      </c>
      <c r="C108" s="20" t="s">
        <v>504</v>
      </c>
      <c r="D108" s="6" t="s">
        <v>5</v>
      </c>
      <c r="E108" s="6" t="s">
        <v>5</v>
      </c>
      <c r="F108" s="6" t="s">
        <v>47</v>
      </c>
      <c r="G108" s="6"/>
      <c r="H108" s="6">
        <v>4</v>
      </c>
      <c r="I108" s="184" t="s">
        <v>511</v>
      </c>
      <c r="J108" s="15" t="s">
        <v>503</v>
      </c>
    </row>
    <row r="109" spans="1:11" ht="30" x14ac:dyDescent="0.25">
      <c r="A109" s="3"/>
      <c r="B109" s="5">
        <v>5</v>
      </c>
      <c r="C109" s="20" t="s">
        <v>507</v>
      </c>
      <c r="D109" s="6" t="s">
        <v>5</v>
      </c>
      <c r="E109" s="6" t="s">
        <v>5</v>
      </c>
      <c r="F109" s="21" t="s">
        <v>11</v>
      </c>
      <c r="G109" s="62" t="s">
        <v>500</v>
      </c>
      <c r="H109" s="6">
        <v>5</v>
      </c>
      <c r="I109" s="184" t="s">
        <v>512</v>
      </c>
      <c r="J109" s="15" t="s">
        <v>535</v>
      </c>
    </row>
    <row r="110" spans="1:1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67"/>
    </row>
    <row r="111" spans="1:11" x14ac:dyDescent="0.25">
      <c r="A111" s="3"/>
      <c r="B111" s="27" t="s">
        <v>194</v>
      </c>
      <c r="C111" s="10"/>
      <c r="D111" s="26"/>
      <c r="E111" s="26"/>
      <c r="F111" s="22"/>
      <c r="G111" s="26"/>
      <c r="H111" s="26"/>
      <c r="I111" s="17"/>
      <c r="J111" s="17"/>
    </row>
    <row r="112" spans="1:11" x14ac:dyDescent="0.25">
      <c r="A112" s="3"/>
      <c r="B112" s="25"/>
      <c r="C112" s="33"/>
      <c r="D112" s="25"/>
      <c r="E112" s="25"/>
      <c r="F112" s="25"/>
      <c r="G112" s="25"/>
      <c r="H112" s="25"/>
    </row>
    <row r="113" spans="1:10" x14ac:dyDescent="0.25">
      <c r="A113" s="3"/>
      <c r="B113" s="28" t="s">
        <v>202</v>
      </c>
      <c r="C113" s="34"/>
      <c r="D113" s="28"/>
      <c r="E113" s="28"/>
      <c r="F113" s="28"/>
      <c r="G113" s="28"/>
      <c r="H113" s="28"/>
      <c r="I113" s="28"/>
      <c r="J113" s="24"/>
    </row>
    <row r="114" spans="1:10" x14ac:dyDescent="0.25">
      <c r="A114" s="3"/>
      <c r="B114" s="11" t="s">
        <v>44</v>
      </c>
      <c r="C114" s="12"/>
      <c r="D114" s="26"/>
      <c r="E114" s="26"/>
      <c r="F114" s="22"/>
      <c r="G114" s="26"/>
      <c r="H114" s="26"/>
      <c r="I114" s="24"/>
      <c r="J114" s="24"/>
    </row>
    <row r="115" spans="1:10" x14ac:dyDescent="0.25">
      <c r="A115" s="3"/>
      <c r="B115" s="13" t="s">
        <v>26</v>
      </c>
      <c r="C115" s="29" t="s">
        <v>27</v>
      </c>
      <c r="D115" s="26"/>
      <c r="E115" s="26"/>
      <c r="F115" s="22"/>
      <c r="G115" s="26"/>
      <c r="H115" s="26"/>
      <c r="I115" s="24"/>
      <c r="J115" s="24"/>
    </row>
    <row r="116" spans="1:10" x14ac:dyDescent="0.25">
      <c r="A116" s="3"/>
      <c r="B116" s="13" t="s">
        <v>28</v>
      </c>
      <c r="C116" s="29" t="s">
        <v>29</v>
      </c>
      <c r="D116" s="13"/>
      <c r="E116" s="13"/>
      <c r="F116" s="13"/>
      <c r="G116" s="13"/>
      <c r="H116" s="13"/>
      <c r="I116" s="23"/>
      <c r="J116" s="23"/>
    </row>
    <row r="117" spans="1:10" x14ac:dyDescent="0.25">
      <c r="A117" s="3"/>
      <c r="B117" s="13" t="s">
        <v>30</v>
      </c>
      <c r="C117" s="29" t="s">
        <v>31</v>
      </c>
      <c r="D117" s="13"/>
      <c r="E117" s="13"/>
      <c r="F117" s="13"/>
      <c r="G117" s="13"/>
      <c r="H117" s="13"/>
      <c r="I117" s="23"/>
      <c r="J117" s="23"/>
    </row>
    <row r="118" spans="1:10" x14ac:dyDescent="0.25">
      <c r="A118" s="3"/>
      <c r="B118" s="13" t="s">
        <v>32</v>
      </c>
      <c r="C118" s="29" t="s">
        <v>33</v>
      </c>
      <c r="D118" s="13"/>
      <c r="E118" s="13"/>
      <c r="F118" s="13"/>
      <c r="G118" s="13"/>
      <c r="H118" s="13"/>
      <c r="I118" s="23"/>
      <c r="J118" s="23"/>
    </row>
    <row r="119" spans="1:10" x14ac:dyDescent="0.25">
      <c r="A119" s="3"/>
      <c r="B119" s="13" t="s">
        <v>34</v>
      </c>
      <c r="C119" s="29" t="s">
        <v>35</v>
      </c>
      <c r="D119" s="13"/>
      <c r="E119" s="13"/>
      <c r="F119" s="13"/>
      <c r="G119" s="13"/>
      <c r="H119" s="13"/>
      <c r="I119" s="23"/>
      <c r="J119" s="23"/>
    </row>
    <row r="120" spans="1:10" x14ac:dyDescent="0.25">
      <c r="A120" s="3"/>
      <c r="B120" s="13" t="s">
        <v>9</v>
      </c>
      <c r="C120" s="29" t="s">
        <v>36</v>
      </c>
      <c r="D120" s="13"/>
      <c r="E120" s="13"/>
      <c r="F120" s="13"/>
      <c r="G120" s="13"/>
      <c r="H120" s="13"/>
      <c r="I120" s="23"/>
      <c r="J120" s="23"/>
    </row>
    <row r="121" spans="1:10" x14ac:dyDescent="0.25">
      <c r="A121" s="3"/>
      <c r="B121" s="13" t="s">
        <v>37</v>
      </c>
      <c r="C121" s="29" t="s">
        <v>38</v>
      </c>
      <c r="D121" s="13"/>
      <c r="E121" s="13"/>
      <c r="F121" s="13"/>
      <c r="G121" s="13"/>
      <c r="H121" s="13"/>
      <c r="I121" s="23"/>
      <c r="J121" s="23"/>
    </row>
    <row r="122" spans="1:10" x14ac:dyDescent="0.25">
      <c r="A122" s="3"/>
      <c r="B122" s="13" t="s">
        <v>39</v>
      </c>
      <c r="C122" s="29" t="s">
        <v>40</v>
      </c>
      <c r="D122" s="13"/>
      <c r="E122" s="13"/>
      <c r="F122" s="13"/>
      <c r="G122" s="13"/>
      <c r="H122" s="13"/>
      <c r="I122" s="23"/>
      <c r="J122" s="23"/>
    </row>
    <row r="123" spans="1:10" x14ac:dyDescent="0.25">
      <c r="A123" s="3"/>
      <c r="B123" s="13" t="s">
        <v>11</v>
      </c>
      <c r="C123" s="29" t="s">
        <v>41</v>
      </c>
      <c r="D123" s="13"/>
      <c r="E123" s="13"/>
      <c r="F123" s="13"/>
      <c r="G123" s="13"/>
      <c r="H123" s="13"/>
      <c r="I123" s="23"/>
      <c r="J123" s="23"/>
    </row>
    <row r="124" spans="1:10" x14ac:dyDescent="0.25">
      <c r="B124" s="225" t="s">
        <v>382</v>
      </c>
      <c r="C124" s="133" t="s">
        <v>383</v>
      </c>
      <c r="H124" s="25"/>
    </row>
    <row r="125" spans="1:10" x14ac:dyDescent="0.25">
      <c r="B125" s="1" t="s">
        <v>5</v>
      </c>
      <c r="C125" s="91" t="s">
        <v>384</v>
      </c>
      <c r="H125" s="25"/>
    </row>
    <row r="126" spans="1:10" x14ac:dyDescent="0.25">
      <c r="B126" s="225" t="s">
        <v>2</v>
      </c>
      <c r="C126" s="133" t="s">
        <v>385</v>
      </c>
      <c r="H126" s="25"/>
    </row>
    <row r="127" spans="1:10" x14ac:dyDescent="0.25">
      <c r="B127" s="225" t="s">
        <v>394</v>
      </c>
      <c r="C127" s="133" t="s">
        <v>395</v>
      </c>
      <c r="H127" s="25"/>
    </row>
  </sheetData>
  <mergeCells count="23">
    <mergeCell ref="B6:C6"/>
    <mergeCell ref="B69:C69"/>
    <mergeCell ref="F69:H69"/>
    <mergeCell ref="I92:J92"/>
    <mergeCell ref="F32:H32"/>
    <mergeCell ref="F78:H78"/>
    <mergeCell ref="B104:C104"/>
    <mergeCell ref="B91:I91"/>
    <mergeCell ref="B92:C92"/>
    <mergeCell ref="F92:H92"/>
    <mergeCell ref="F104:H104"/>
    <mergeCell ref="B103:I103"/>
    <mergeCell ref="B1:I1"/>
    <mergeCell ref="F83:H83"/>
    <mergeCell ref="B83:C83"/>
    <mergeCell ref="B31:I31"/>
    <mergeCell ref="B82:I82"/>
    <mergeCell ref="B7:C7"/>
    <mergeCell ref="F7:H7"/>
    <mergeCell ref="B32:C32"/>
    <mergeCell ref="B77:I77"/>
    <mergeCell ref="B78:C78"/>
    <mergeCell ref="B68:I68"/>
  </mergeCells>
  <hyperlinks>
    <hyperlink ref="J72" location="'Factura y boleta 2.1 '!D138" display="UN_ECE_5153 . Sin valor:  - " xr:uid="{00000000-0004-0000-0000-000000000000}"/>
    <hyperlink ref="J43" location="'Factura y boleta 2.1 '!D138" display="UN_ECE_5153 . Sin valor:  - " xr:uid="{00000000-0004-0000-0000-000001000000}"/>
    <hyperlink ref="J50" location="'Factura y boleta 2.1 '!D138" display="UN_ECE_5153 . Sin valor:  - " xr:uid="{00000000-0004-0000-0000-000002000000}"/>
  </hyperlinks>
  <pageMargins left="0.94488188976377963" right="0.23622047244094491" top="0.38" bottom="0.35433070866141736" header="0.53" footer="0.15748031496062992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2"/>
  <sheetViews>
    <sheetView zoomScale="60" zoomScaleNormal="60" workbookViewId="0">
      <pane xSplit="3" ySplit="5" topLeftCell="D13" activePane="bottomRight" state="frozen"/>
      <selection pane="topRight" activeCell="D1" sqref="D1"/>
      <selection pane="bottomLeft" activeCell="A6" sqref="A6"/>
      <selection pane="bottomRight" activeCell="K14" sqref="K14"/>
    </sheetView>
  </sheetViews>
  <sheetFormatPr baseColWidth="10" defaultRowHeight="15" x14ac:dyDescent="0.25"/>
  <cols>
    <col min="1" max="1" width="4.7109375" style="105" customWidth="1"/>
    <col min="2" max="2" width="5.42578125" style="4" customWidth="1"/>
    <col min="3" max="3" width="78.7109375" style="32" customWidth="1"/>
    <col min="4" max="4" width="16.7109375" style="4" customWidth="1"/>
    <col min="5" max="5" width="17.140625" style="4" customWidth="1"/>
    <col min="6" max="6" width="14.28515625" style="4" customWidth="1"/>
    <col min="7" max="7" width="23" style="4" customWidth="1"/>
    <col min="8" max="8" width="10.140625" style="4" customWidth="1"/>
    <col min="9" max="9" width="25.28515625" style="25" customWidth="1"/>
    <col min="10" max="10" width="17.7109375" style="25" customWidth="1"/>
    <col min="11" max="11" width="35.42578125" style="103" customWidth="1"/>
    <col min="12" max="13" width="11.42578125" style="3"/>
    <col min="14" max="14" width="13.7109375" style="3" customWidth="1"/>
    <col min="15" max="16384" width="11.42578125" style="3"/>
  </cols>
  <sheetData>
    <row r="1" spans="1:12" ht="21" x14ac:dyDescent="0.25">
      <c r="B1" s="262" t="s">
        <v>217</v>
      </c>
      <c r="C1" s="262"/>
      <c r="D1" s="262"/>
      <c r="E1" s="262"/>
      <c r="F1" s="262"/>
      <c r="G1" s="262"/>
      <c r="H1" s="262"/>
      <c r="I1" s="262"/>
      <c r="J1" s="209"/>
    </row>
    <row r="2" spans="1:12" x14ac:dyDescent="0.25">
      <c r="B2" s="36"/>
      <c r="C2" s="36"/>
      <c r="D2" s="36"/>
      <c r="E2" s="36"/>
      <c r="F2" s="36"/>
      <c r="G2" s="36"/>
      <c r="H2" s="36"/>
      <c r="I2" s="36"/>
      <c r="J2" s="210"/>
    </row>
    <row r="3" spans="1:12" ht="18.75" x14ac:dyDescent="0.25">
      <c r="B3" s="47" t="s">
        <v>581</v>
      </c>
      <c r="C3" s="29"/>
      <c r="D3" s="36"/>
      <c r="E3" s="36"/>
      <c r="F3" s="36"/>
      <c r="G3" s="36"/>
      <c r="H3" s="36"/>
      <c r="I3" s="36"/>
      <c r="J3" s="210"/>
    </row>
    <row r="4" spans="1:12" ht="21" x14ac:dyDescent="0.35">
      <c r="B4" s="3"/>
      <c r="C4" s="221" t="s">
        <v>539</v>
      </c>
      <c r="D4" s="13"/>
      <c r="E4" s="13"/>
      <c r="F4" s="13"/>
      <c r="G4" s="13"/>
      <c r="H4" s="13"/>
      <c r="I4" s="23"/>
      <c r="J4" s="23"/>
    </row>
    <row r="5" spans="1:12" ht="45" x14ac:dyDescent="0.25">
      <c r="B5" s="155" t="s">
        <v>0</v>
      </c>
      <c r="C5" s="19" t="s">
        <v>46</v>
      </c>
      <c r="D5" s="19" t="s">
        <v>159</v>
      </c>
      <c r="E5" s="19" t="s">
        <v>160</v>
      </c>
      <c r="F5" s="19" t="s">
        <v>25</v>
      </c>
      <c r="G5" s="19" t="s">
        <v>1</v>
      </c>
      <c r="H5" s="19" t="s">
        <v>537</v>
      </c>
      <c r="I5" s="19" t="s">
        <v>196</v>
      </c>
      <c r="J5" s="176" t="s">
        <v>538</v>
      </c>
    </row>
    <row r="6" spans="1:12" ht="15" customHeight="1" x14ac:dyDescent="0.25">
      <c r="B6" s="274" t="s">
        <v>582</v>
      </c>
      <c r="C6" s="275"/>
      <c r="D6" s="226"/>
      <c r="E6" s="226"/>
      <c r="F6" s="226"/>
      <c r="G6" s="226"/>
      <c r="H6" s="226"/>
      <c r="I6" s="226"/>
      <c r="J6" s="215"/>
    </row>
    <row r="7" spans="1:12" x14ac:dyDescent="0.25">
      <c r="B7" s="268"/>
      <c r="C7" s="269"/>
      <c r="D7" s="55" t="s">
        <v>2</v>
      </c>
      <c r="E7" s="55" t="s">
        <v>2</v>
      </c>
      <c r="F7" s="268"/>
      <c r="G7" s="270"/>
      <c r="H7" s="269"/>
      <c r="I7" s="170" t="s">
        <v>562</v>
      </c>
      <c r="J7" s="16"/>
    </row>
    <row r="8" spans="1:12" ht="30" x14ac:dyDescent="0.25">
      <c r="B8" s="217">
        <v>1</v>
      </c>
      <c r="C8" s="20" t="s">
        <v>62</v>
      </c>
      <c r="D8" s="21" t="s">
        <v>2</v>
      </c>
      <c r="E8" s="6" t="s">
        <v>2</v>
      </c>
      <c r="F8" s="6" t="s">
        <v>56</v>
      </c>
      <c r="G8" s="62" t="s">
        <v>549</v>
      </c>
      <c r="H8" s="6">
        <v>1</v>
      </c>
      <c r="I8" s="177" t="s">
        <v>84</v>
      </c>
      <c r="J8" s="15"/>
    </row>
    <row r="9" spans="1:12" x14ac:dyDescent="0.25">
      <c r="B9" s="217">
        <v>2</v>
      </c>
      <c r="C9" s="20" t="s">
        <v>15</v>
      </c>
      <c r="D9" s="21" t="s">
        <v>2</v>
      </c>
      <c r="E9" s="6" t="s">
        <v>2</v>
      </c>
      <c r="F9" s="6" t="s">
        <v>16</v>
      </c>
      <c r="G9" s="6" t="s">
        <v>17</v>
      </c>
      <c r="H9" s="6">
        <v>2</v>
      </c>
      <c r="I9" s="178" t="s">
        <v>76</v>
      </c>
      <c r="J9" s="14"/>
    </row>
    <row r="10" spans="1:12" x14ac:dyDescent="0.25">
      <c r="B10" s="217">
        <v>3</v>
      </c>
      <c r="C10" s="9" t="s">
        <v>421</v>
      </c>
      <c r="D10" s="54" t="s">
        <v>2</v>
      </c>
      <c r="E10" s="54" t="s">
        <v>2</v>
      </c>
      <c r="F10" s="54" t="s">
        <v>422</v>
      </c>
      <c r="G10" s="149" t="s">
        <v>428</v>
      </c>
      <c r="H10" s="6">
        <v>3</v>
      </c>
      <c r="I10" s="180" t="s">
        <v>423</v>
      </c>
      <c r="J10" s="211"/>
      <c r="L10" s="227"/>
    </row>
    <row r="11" spans="1:12" x14ac:dyDescent="0.25">
      <c r="B11" s="217">
        <v>4</v>
      </c>
      <c r="C11" s="9" t="s">
        <v>192</v>
      </c>
      <c r="D11" s="6" t="s">
        <v>5</v>
      </c>
      <c r="E11" s="6" t="s">
        <v>5</v>
      </c>
      <c r="F11" s="6" t="s">
        <v>34</v>
      </c>
      <c r="G11" s="6"/>
      <c r="H11" s="6">
        <v>4</v>
      </c>
      <c r="I11" s="177" t="s">
        <v>193</v>
      </c>
      <c r="J11" s="15"/>
    </row>
    <row r="12" spans="1:12" ht="30" x14ac:dyDescent="0.25">
      <c r="B12" s="217">
        <v>5</v>
      </c>
      <c r="C12" s="9" t="s">
        <v>70</v>
      </c>
      <c r="D12" s="21" t="s">
        <v>2</v>
      </c>
      <c r="E12" s="6" t="s">
        <v>5</v>
      </c>
      <c r="F12" s="6" t="s">
        <v>22</v>
      </c>
      <c r="G12" s="7" t="s">
        <v>138</v>
      </c>
      <c r="H12" s="6">
        <v>5</v>
      </c>
      <c r="I12" s="178" t="s">
        <v>73</v>
      </c>
      <c r="J12" s="14"/>
    </row>
    <row r="13" spans="1:12" x14ac:dyDescent="0.25">
      <c r="B13" s="217">
        <v>6</v>
      </c>
      <c r="C13" s="9" t="s">
        <v>71</v>
      </c>
      <c r="D13" s="21" t="s">
        <v>2</v>
      </c>
      <c r="E13" s="6" t="s">
        <v>5</v>
      </c>
      <c r="F13" s="6" t="s">
        <v>8</v>
      </c>
      <c r="G13" s="6"/>
      <c r="H13" s="6">
        <v>6</v>
      </c>
      <c r="I13" s="178" t="s">
        <v>72</v>
      </c>
      <c r="J13" s="14"/>
    </row>
    <row r="14" spans="1:12" x14ac:dyDescent="0.25">
      <c r="B14" s="217">
        <v>7</v>
      </c>
      <c r="C14" s="9" t="s">
        <v>42</v>
      </c>
      <c r="D14" s="21" t="s">
        <v>2</v>
      </c>
      <c r="E14" s="6" t="s">
        <v>5</v>
      </c>
      <c r="F14" s="6" t="s">
        <v>3</v>
      </c>
      <c r="G14" s="8"/>
      <c r="H14" s="6">
        <v>7</v>
      </c>
      <c r="I14" s="178" t="s">
        <v>75</v>
      </c>
      <c r="J14" s="14"/>
    </row>
    <row r="15" spans="1:12" ht="30" x14ac:dyDescent="0.25">
      <c r="B15" s="217">
        <v>8</v>
      </c>
      <c r="C15" s="190" t="s">
        <v>50</v>
      </c>
      <c r="D15" s="21" t="s">
        <v>2</v>
      </c>
      <c r="E15" s="6" t="s">
        <v>2</v>
      </c>
      <c r="F15" s="6" t="s">
        <v>9</v>
      </c>
      <c r="G15" s="7" t="s">
        <v>139</v>
      </c>
      <c r="H15" s="6">
        <v>8</v>
      </c>
      <c r="I15" s="177" t="s">
        <v>77</v>
      </c>
      <c r="J15" s="14"/>
      <c r="K15" s="22"/>
    </row>
    <row r="16" spans="1:12" ht="30" x14ac:dyDescent="0.25">
      <c r="A16" s="3"/>
      <c r="B16" s="217">
        <v>9</v>
      </c>
      <c r="C16" s="186" t="s">
        <v>55</v>
      </c>
      <c r="D16" s="6" t="s">
        <v>2</v>
      </c>
      <c r="E16" s="3"/>
      <c r="F16" s="6" t="s">
        <v>6</v>
      </c>
      <c r="G16" s="8" t="s">
        <v>153</v>
      </c>
      <c r="H16" s="6">
        <v>9</v>
      </c>
      <c r="I16" s="57" t="s">
        <v>156</v>
      </c>
      <c r="J16" s="211"/>
    </row>
    <row r="17" spans="1:13" x14ac:dyDescent="0.25">
      <c r="A17" s="3"/>
      <c r="B17" s="217">
        <v>10</v>
      </c>
      <c r="C17" s="186" t="s">
        <v>157</v>
      </c>
      <c r="D17" s="6" t="s">
        <v>2</v>
      </c>
      <c r="E17" s="3"/>
      <c r="F17" s="6" t="s">
        <v>47</v>
      </c>
      <c r="G17" s="8"/>
      <c r="H17" s="6">
        <v>10</v>
      </c>
      <c r="I17" s="57" t="s">
        <v>158</v>
      </c>
      <c r="J17" s="211"/>
    </row>
    <row r="18" spans="1:13" x14ac:dyDescent="0.25">
      <c r="A18" s="3"/>
      <c r="B18" s="217">
        <v>11</v>
      </c>
      <c r="C18" s="186" t="s">
        <v>54</v>
      </c>
      <c r="D18" s="6" t="s">
        <v>5</v>
      </c>
      <c r="E18" s="3"/>
      <c r="F18" s="6" t="s">
        <v>6</v>
      </c>
      <c r="G18" s="35" t="s">
        <v>203</v>
      </c>
      <c r="H18" s="6">
        <v>11</v>
      </c>
      <c r="I18" s="245" t="s">
        <v>154</v>
      </c>
      <c r="J18" s="211"/>
    </row>
    <row r="19" spans="1:13" ht="15.75" thickBot="1" x14ac:dyDescent="0.3">
      <c r="A19" s="3"/>
      <c r="B19" s="217">
        <v>12</v>
      </c>
      <c r="C19" s="186" t="s">
        <v>53</v>
      </c>
      <c r="D19" s="6" t="s">
        <v>2</v>
      </c>
      <c r="E19" s="3"/>
      <c r="F19" s="6" t="s">
        <v>52</v>
      </c>
      <c r="G19" s="8" t="s">
        <v>117</v>
      </c>
      <c r="H19" s="6">
        <v>12</v>
      </c>
      <c r="I19" s="57" t="s">
        <v>155</v>
      </c>
      <c r="J19" s="211"/>
    </row>
    <row r="20" spans="1:13" x14ac:dyDescent="0.25">
      <c r="A20" s="3"/>
      <c r="B20" s="217">
        <v>13</v>
      </c>
      <c r="C20" s="228" t="s">
        <v>480</v>
      </c>
      <c r="D20" s="157" t="s">
        <v>5</v>
      </c>
      <c r="E20" s="6" t="s">
        <v>5</v>
      </c>
      <c r="F20" s="6" t="s">
        <v>8</v>
      </c>
      <c r="G20" s="6" t="s">
        <v>10</v>
      </c>
      <c r="H20" s="6">
        <v>13</v>
      </c>
      <c r="I20" s="181" t="s">
        <v>552</v>
      </c>
      <c r="J20" s="211" t="s">
        <v>550</v>
      </c>
    </row>
    <row r="21" spans="1:13" ht="90" x14ac:dyDescent="0.25">
      <c r="A21" s="3"/>
      <c r="B21" s="217">
        <v>14</v>
      </c>
      <c r="C21" s="229" t="s">
        <v>479</v>
      </c>
      <c r="D21" s="157" t="s">
        <v>5</v>
      </c>
      <c r="E21" s="6" t="s">
        <v>5</v>
      </c>
      <c r="F21" s="6" t="s">
        <v>8</v>
      </c>
      <c r="G21" s="6" t="s">
        <v>10</v>
      </c>
      <c r="H21" s="6">
        <v>14</v>
      </c>
      <c r="I21" s="181" t="s">
        <v>553</v>
      </c>
      <c r="J21" s="211"/>
      <c r="K21" s="152" t="s">
        <v>540</v>
      </c>
    </row>
    <row r="22" spans="1:13" ht="15.75" thickBot="1" x14ac:dyDescent="0.3">
      <c r="A22" s="3"/>
      <c r="B22" s="217">
        <v>15</v>
      </c>
      <c r="C22" s="230" t="s">
        <v>478</v>
      </c>
      <c r="D22" s="157" t="s">
        <v>5</v>
      </c>
      <c r="E22" s="6" t="s">
        <v>5</v>
      </c>
      <c r="F22" s="6" t="s">
        <v>8</v>
      </c>
      <c r="G22" s="6" t="s">
        <v>10</v>
      </c>
      <c r="H22" s="6">
        <v>15</v>
      </c>
      <c r="I22" s="181" t="s">
        <v>554</v>
      </c>
      <c r="J22" s="211"/>
      <c r="K22" s="50"/>
    </row>
    <row r="23" spans="1:13" ht="30.75" thickBot="1" x14ac:dyDescent="0.3">
      <c r="A23" s="3"/>
      <c r="B23" s="217">
        <v>16</v>
      </c>
      <c r="C23" s="191" t="s">
        <v>460</v>
      </c>
      <c r="D23" s="6" t="s">
        <v>5</v>
      </c>
      <c r="E23" s="6" t="s">
        <v>5</v>
      </c>
      <c r="F23" s="6" t="s">
        <v>8</v>
      </c>
      <c r="G23" s="6" t="s">
        <v>10</v>
      </c>
      <c r="H23" s="6">
        <v>16</v>
      </c>
      <c r="I23" s="181" t="s">
        <v>555</v>
      </c>
      <c r="J23" s="62" t="s">
        <v>491</v>
      </c>
      <c r="K23" s="50"/>
    </row>
    <row r="24" spans="1:13" ht="30" x14ac:dyDescent="0.25">
      <c r="A24" s="3"/>
      <c r="B24" s="217">
        <v>17</v>
      </c>
      <c r="C24" s="231" t="s">
        <v>484</v>
      </c>
      <c r="D24" s="160" t="s">
        <v>2</v>
      </c>
      <c r="E24" s="54" t="s">
        <v>2</v>
      </c>
      <c r="F24" s="6" t="s">
        <v>8</v>
      </c>
      <c r="G24" s="6" t="s">
        <v>10</v>
      </c>
      <c r="H24" s="6">
        <v>17</v>
      </c>
      <c r="I24" s="239" t="s">
        <v>556</v>
      </c>
      <c r="J24" s="62" t="s">
        <v>485</v>
      </c>
      <c r="K24" s="50"/>
    </row>
    <row r="25" spans="1:13" ht="30" x14ac:dyDescent="0.25">
      <c r="A25" s="3"/>
      <c r="B25" s="217">
        <v>18</v>
      </c>
      <c r="C25" s="232" t="s">
        <v>487</v>
      </c>
      <c r="D25" s="160" t="s">
        <v>2</v>
      </c>
      <c r="E25" s="54" t="s">
        <v>2</v>
      </c>
      <c r="F25" s="6" t="s">
        <v>8</v>
      </c>
      <c r="G25" s="6" t="s">
        <v>10</v>
      </c>
      <c r="H25" s="6">
        <v>18</v>
      </c>
      <c r="I25" s="240" t="s">
        <v>557</v>
      </c>
      <c r="J25" s="62" t="s">
        <v>486</v>
      </c>
      <c r="K25" s="50"/>
      <c r="M25" s="103"/>
    </row>
    <row r="26" spans="1:13" ht="99.75" x14ac:dyDescent="0.25">
      <c r="A26" s="3"/>
      <c r="B26" s="217">
        <v>19</v>
      </c>
      <c r="C26" s="232" t="s">
        <v>19</v>
      </c>
      <c r="D26" s="185" t="s">
        <v>5</v>
      </c>
      <c r="E26" s="53" t="s">
        <v>5</v>
      </c>
      <c r="F26" s="53" t="s">
        <v>8</v>
      </c>
      <c r="G26" s="53" t="s">
        <v>23</v>
      </c>
      <c r="H26" s="6">
        <v>19</v>
      </c>
      <c r="I26" s="238" t="s">
        <v>558</v>
      </c>
      <c r="J26" s="62" t="s">
        <v>482</v>
      </c>
      <c r="K26" s="50" t="s">
        <v>481</v>
      </c>
    </row>
    <row r="27" spans="1:13" ht="30" x14ac:dyDescent="0.25">
      <c r="A27" s="3"/>
      <c r="B27" s="217">
        <v>20</v>
      </c>
      <c r="C27" s="232" t="s">
        <v>14</v>
      </c>
      <c r="D27" s="185" t="s">
        <v>5</v>
      </c>
      <c r="E27" s="53" t="s">
        <v>5</v>
      </c>
      <c r="F27" s="53" t="s">
        <v>8</v>
      </c>
      <c r="G27" s="53" t="s">
        <v>10</v>
      </c>
      <c r="H27" s="6">
        <v>20</v>
      </c>
      <c r="I27" s="238" t="s">
        <v>74</v>
      </c>
      <c r="J27" s="62" t="s">
        <v>483</v>
      </c>
      <c r="K27" s="50"/>
    </row>
    <row r="28" spans="1:13" x14ac:dyDescent="0.25">
      <c r="A28" s="3"/>
      <c r="B28" s="217">
        <v>21</v>
      </c>
      <c r="C28" s="232" t="s">
        <v>61</v>
      </c>
      <c r="D28" s="157" t="s">
        <v>5</v>
      </c>
      <c r="E28" s="6" t="s">
        <v>5</v>
      </c>
      <c r="F28" s="6" t="s">
        <v>8</v>
      </c>
      <c r="G28" s="6" t="s">
        <v>10</v>
      </c>
      <c r="H28" s="6">
        <v>21</v>
      </c>
      <c r="I28" s="167" t="s">
        <v>560</v>
      </c>
      <c r="J28" s="62" t="s">
        <v>489</v>
      </c>
    </row>
    <row r="29" spans="1:13" ht="15.75" thickBot="1" x14ac:dyDescent="0.3">
      <c r="A29" s="3"/>
      <c r="B29" s="217">
        <v>22</v>
      </c>
      <c r="C29" s="233" t="s">
        <v>20</v>
      </c>
      <c r="D29" s="159" t="s">
        <v>2</v>
      </c>
      <c r="E29" s="54" t="s">
        <v>2</v>
      </c>
      <c r="F29" s="54" t="s">
        <v>8</v>
      </c>
      <c r="G29" s="54" t="s">
        <v>10</v>
      </c>
      <c r="H29" s="6">
        <v>22</v>
      </c>
      <c r="I29" s="239" t="s">
        <v>559</v>
      </c>
      <c r="J29" s="62" t="s">
        <v>488</v>
      </c>
      <c r="K29" s="219" t="s">
        <v>490</v>
      </c>
    </row>
    <row r="30" spans="1:13" x14ac:dyDescent="0.25">
      <c r="A30" s="3"/>
      <c r="B30" s="217">
        <v>23</v>
      </c>
      <c r="C30" s="173" t="s">
        <v>426</v>
      </c>
      <c r="D30" s="6" t="s">
        <v>2</v>
      </c>
      <c r="E30" s="6" t="s">
        <v>2</v>
      </c>
      <c r="F30" s="6" t="s">
        <v>11</v>
      </c>
      <c r="G30" s="6">
        <v>2.1</v>
      </c>
      <c r="H30" s="6">
        <v>23</v>
      </c>
      <c r="I30" s="182" t="s">
        <v>424</v>
      </c>
      <c r="J30" s="211"/>
      <c r="K30" s="50"/>
    </row>
    <row r="31" spans="1:13" x14ac:dyDescent="0.25">
      <c r="A31" s="3"/>
      <c r="B31" s="217">
        <v>24</v>
      </c>
      <c r="C31" s="9" t="s">
        <v>427</v>
      </c>
      <c r="D31" s="6" t="s">
        <v>2</v>
      </c>
      <c r="E31" s="6" t="s">
        <v>2</v>
      </c>
      <c r="F31" s="6" t="s">
        <v>11</v>
      </c>
      <c r="G31" s="158" t="s">
        <v>440</v>
      </c>
      <c r="H31" s="6">
        <v>24</v>
      </c>
      <c r="I31" s="177" t="s">
        <v>425</v>
      </c>
      <c r="J31" s="211"/>
    </row>
    <row r="32" spans="1:13" ht="15" hidden="1" customHeight="1" x14ac:dyDescent="0.25">
      <c r="A32" s="3"/>
      <c r="B32" s="3"/>
      <c r="C32" s="3"/>
      <c r="D32" s="3"/>
      <c r="E32" s="3"/>
      <c r="F32" s="3"/>
      <c r="G32" s="3"/>
      <c r="H32" s="6">
        <v>25</v>
      </c>
      <c r="I32" s="3"/>
      <c r="J32" s="212"/>
    </row>
    <row r="33" spans="1:13" x14ac:dyDescent="0.25">
      <c r="A33" s="3"/>
      <c r="B33" s="3"/>
      <c r="C33" s="3"/>
      <c r="D33" s="3"/>
      <c r="E33" s="3"/>
      <c r="F33" s="3"/>
      <c r="G33" s="3"/>
      <c r="H33" s="3"/>
      <c r="I33" s="3"/>
      <c r="J33" s="212"/>
      <c r="K33" s="236"/>
    </row>
    <row r="34" spans="1:13" ht="15" customHeight="1" x14ac:dyDescent="0.25">
      <c r="A34" s="3"/>
      <c r="B34" s="264" t="s">
        <v>182</v>
      </c>
      <c r="C34" s="265"/>
      <c r="D34" s="265"/>
      <c r="E34" s="265"/>
      <c r="F34" s="265"/>
      <c r="G34" s="265"/>
      <c r="H34" s="265"/>
      <c r="I34" s="281"/>
      <c r="J34" s="215"/>
      <c r="K34" s="3"/>
    </row>
    <row r="35" spans="1:13" s="169" customFormat="1" hidden="1" x14ac:dyDescent="0.25">
      <c r="A35" s="122"/>
      <c r="B35" s="172"/>
      <c r="C35" s="168"/>
      <c r="D35" s="171"/>
      <c r="E35" s="148"/>
      <c r="F35" s="148"/>
      <c r="G35" s="148"/>
      <c r="H35" s="148"/>
      <c r="I35" s="184"/>
      <c r="J35" s="211"/>
    </row>
    <row r="36" spans="1:13" s="169" customFormat="1" hidden="1" x14ac:dyDescent="0.25">
      <c r="A36" s="122"/>
      <c r="B36" s="172"/>
      <c r="C36" s="235"/>
      <c r="D36" s="171"/>
      <c r="E36" s="148"/>
      <c r="F36" s="148"/>
      <c r="G36" s="148"/>
      <c r="H36" s="148"/>
      <c r="I36" s="184"/>
      <c r="J36" s="211"/>
    </row>
    <row r="37" spans="1:13" s="169" customFormat="1" x14ac:dyDescent="0.25">
      <c r="A37" s="122"/>
      <c r="B37" s="172"/>
      <c r="C37" s="279" t="s">
        <v>580</v>
      </c>
      <c r="D37" s="279"/>
      <c r="E37" s="279"/>
      <c r="F37" s="279"/>
      <c r="G37" s="279"/>
      <c r="H37" s="279"/>
      <c r="I37" s="279"/>
      <c r="J37" s="280"/>
    </row>
    <row r="38" spans="1:13" ht="15" customHeight="1" x14ac:dyDescent="0.25">
      <c r="A38" s="3"/>
      <c r="B38" s="264" t="s">
        <v>442</v>
      </c>
      <c r="C38" s="265"/>
      <c r="D38" s="265"/>
      <c r="E38" s="265"/>
      <c r="F38" s="265"/>
      <c r="G38" s="265"/>
      <c r="H38" s="265"/>
      <c r="I38" s="281"/>
      <c r="J38" s="216"/>
      <c r="K38" s="3"/>
    </row>
    <row r="39" spans="1:13" x14ac:dyDescent="0.25">
      <c r="A39" s="3"/>
      <c r="B39" s="179"/>
      <c r="C39" s="279" t="s">
        <v>580</v>
      </c>
      <c r="D39" s="279"/>
      <c r="E39" s="279"/>
      <c r="F39" s="279"/>
      <c r="G39" s="279"/>
      <c r="H39" s="279"/>
      <c r="I39" s="279"/>
      <c r="J39" s="280"/>
      <c r="K39" s="3"/>
    </row>
    <row r="40" spans="1:13" ht="15" customHeight="1" x14ac:dyDescent="0.25">
      <c r="A40" s="3"/>
      <c r="B40" s="264" t="s">
        <v>183</v>
      </c>
      <c r="C40" s="265"/>
      <c r="D40" s="265"/>
      <c r="E40" s="265"/>
      <c r="F40" s="265"/>
      <c r="G40" s="265"/>
      <c r="H40" s="265"/>
      <c r="I40" s="281"/>
      <c r="J40" s="215"/>
      <c r="K40" s="3"/>
    </row>
    <row r="41" spans="1:13" x14ac:dyDescent="0.25">
      <c r="A41" s="3"/>
      <c r="B41" s="5"/>
      <c r="C41" s="279" t="s">
        <v>580</v>
      </c>
      <c r="D41" s="279"/>
      <c r="E41" s="279"/>
      <c r="F41" s="279"/>
      <c r="G41" s="279"/>
      <c r="H41" s="279"/>
      <c r="I41" s="279"/>
      <c r="J41" s="280"/>
      <c r="K41" s="3"/>
    </row>
    <row r="42" spans="1:13" ht="15" customHeight="1" x14ac:dyDescent="0.25">
      <c r="B42" s="267" t="s">
        <v>185</v>
      </c>
      <c r="C42" s="282"/>
      <c r="D42" s="282"/>
      <c r="E42" s="282"/>
      <c r="F42" s="282"/>
      <c r="G42" s="282"/>
      <c r="H42" s="282"/>
      <c r="I42" s="277"/>
      <c r="J42" s="60"/>
    </row>
    <row r="43" spans="1:13" x14ac:dyDescent="0.25">
      <c r="A43" s="3"/>
      <c r="B43" s="5"/>
      <c r="C43" s="279" t="s">
        <v>580</v>
      </c>
      <c r="D43" s="279"/>
      <c r="E43" s="279"/>
      <c r="F43" s="279"/>
      <c r="G43" s="279"/>
      <c r="H43" s="279"/>
      <c r="I43" s="279"/>
      <c r="J43" s="280"/>
    </row>
    <row r="44" spans="1:13" ht="15" customHeight="1" x14ac:dyDescent="0.25">
      <c r="A44" s="3"/>
      <c r="B44" s="259" t="s">
        <v>186</v>
      </c>
      <c r="C44" s="261"/>
      <c r="D44" s="261"/>
      <c r="E44" s="261"/>
      <c r="F44" s="261"/>
      <c r="G44" s="261"/>
      <c r="H44" s="261"/>
      <c r="I44" s="283"/>
      <c r="J44" s="16"/>
    </row>
    <row r="45" spans="1:13" s="103" customFormat="1" x14ac:dyDescent="0.25">
      <c r="A45" s="3"/>
      <c r="B45" s="192"/>
      <c r="C45" s="279" t="s">
        <v>580</v>
      </c>
      <c r="D45" s="279"/>
      <c r="E45" s="279"/>
      <c r="F45" s="279"/>
      <c r="G45" s="279"/>
      <c r="H45" s="279"/>
      <c r="I45" s="279"/>
      <c r="J45" s="280"/>
      <c r="L45" s="3"/>
      <c r="M45" s="3"/>
    </row>
    <row r="46" spans="1:13" s="103" customFormat="1" ht="15" customHeight="1" x14ac:dyDescent="0.25">
      <c r="A46" s="3"/>
      <c r="B46" s="284" t="s">
        <v>187</v>
      </c>
      <c r="C46" s="260"/>
      <c r="D46" s="260"/>
      <c r="E46" s="260"/>
      <c r="F46" s="260"/>
      <c r="G46" s="260"/>
      <c r="H46" s="260"/>
      <c r="I46" s="285"/>
      <c r="J46" s="16"/>
      <c r="L46" s="3"/>
      <c r="M46" s="3"/>
    </row>
    <row r="47" spans="1:13" s="103" customFormat="1" x14ac:dyDescent="0.25">
      <c r="A47" s="3"/>
      <c r="B47" s="5"/>
      <c r="C47" s="279" t="s">
        <v>580</v>
      </c>
      <c r="D47" s="279"/>
      <c r="E47" s="279"/>
      <c r="F47" s="279"/>
      <c r="G47" s="279"/>
      <c r="H47" s="279"/>
      <c r="I47" s="279"/>
      <c r="J47" s="280"/>
      <c r="L47" s="3"/>
      <c r="M47" s="3"/>
    </row>
    <row r="48" spans="1:13" s="103" customFormat="1" ht="15" hidden="1" customHeight="1" x14ac:dyDescent="0.25">
      <c r="A48" s="3"/>
      <c r="B48" s="259" t="s">
        <v>188</v>
      </c>
      <c r="C48" s="261"/>
      <c r="D48" s="261"/>
      <c r="E48" s="261"/>
      <c r="F48" s="261"/>
      <c r="G48" s="261"/>
      <c r="H48" s="261"/>
      <c r="I48" s="283"/>
      <c r="J48" s="16"/>
      <c r="L48" s="3"/>
      <c r="M48" s="3"/>
    </row>
    <row r="49" spans="1:13" s="103" customFormat="1" ht="15" hidden="1" customHeight="1" x14ac:dyDescent="0.25">
      <c r="A49" s="3"/>
      <c r="B49" s="271"/>
      <c r="C49" s="272"/>
      <c r="D49" s="18" t="s">
        <v>5</v>
      </c>
      <c r="E49" s="18" t="s">
        <v>5</v>
      </c>
      <c r="F49" s="271"/>
      <c r="G49" s="276"/>
      <c r="H49" s="272"/>
      <c r="I49" s="151" t="s">
        <v>198</v>
      </c>
      <c r="J49" s="16"/>
      <c r="L49" s="3"/>
      <c r="M49" s="3"/>
    </row>
    <row r="50" spans="1:13" s="103" customFormat="1" hidden="1" x14ac:dyDescent="0.25">
      <c r="A50" s="3"/>
      <c r="B50" s="14">
        <v>1</v>
      </c>
      <c r="C50" s="9" t="s">
        <v>177</v>
      </c>
      <c r="D50" s="6" t="s">
        <v>2</v>
      </c>
      <c r="E50" s="6" t="s">
        <v>2</v>
      </c>
      <c r="F50" s="6" t="s">
        <v>6</v>
      </c>
      <c r="G50" s="7"/>
      <c r="H50" s="7">
        <v>1</v>
      </c>
      <c r="I50" s="178" t="s">
        <v>104</v>
      </c>
      <c r="J50" s="14"/>
      <c r="L50" s="3"/>
      <c r="M50" s="3"/>
    </row>
    <row r="51" spans="1:13" s="103" customFormat="1" ht="30" hidden="1" x14ac:dyDescent="0.25">
      <c r="A51" s="3"/>
      <c r="B51" s="14">
        <v>2</v>
      </c>
      <c r="C51" s="9" t="s">
        <v>178</v>
      </c>
      <c r="D51" s="6" t="s">
        <v>2</v>
      </c>
      <c r="E51" s="6" t="s">
        <v>2</v>
      </c>
      <c r="F51" s="6" t="s">
        <v>6</v>
      </c>
      <c r="G51" s="7" t="s">
        <v>149</v>
      </c>
      <c r="H51" s="7">
        <v>2</v>
      </c>
      <c r="I51" s="178" t="s">
        <v>105</v>
      </c>
      <c r="J51" s="14"/>
      <c r="L51" s="3"/>
      <c r="M51" s="3"/>
    </row>
    <row r="52" spans="1:13" s="103" customFormat="1" hidden="1" x14ac:dyDescent="0.25">
      <c r="A52" s="3"/>
      <c r="B52" s="14">
        <v>3</v>
      </c>
      <c r="C52" s="9" t="s">
        <v>67</v>
      </c>
      <c r="D52" s="6" t="s">
        <v>2</v>
      </c>
      <c r="E52" s="6" t="s">
        <v>2</v>
      </c>
      <c r="F52" s="6" t="s">
        <v>16</v>
      </c>
      <c r="G52" s="7" t="s">
        <v>17</v>
      </c>
      <c r="H52" s="7">
        <v>3</v>
      </c>
      <c r="I52" s="178" t="s">
        <v>103</v>
      </c>
      <c r="J52" s="14"/>
      <c r="L52" s="3"/>
      <c r="M52" s="3"/>
    </row>
    <row r="53" spans="1:13" s="103" customFormat="1" hidden="1" x14ac:dyDescent="0.25">
      <c r="A53" s="3"/>
      <c r="B53" s="14">
        <v>4</v>
      </c>
      <c r="C53" s="9" t="s">
        <v>106</v>
      </c>
      <c r="D53" s="6" t="s">
        <v>2</v>
      </c>
      <c r="E53" s="6" t="s">
        <v>2</v>
      </c>
      <c r="F53" s="6" t="s">
        <v>65</v>
      </c>
      <c r="G53" s="7" t="s">
        <v>66</v>
      </c>
      <c r="H53" s="7">
        <v>4</v>
      </c>
      <c r="I53" s="178" t="s">
        <v>150</v>
      </c>
      <c r="J53" s="14"/>
      <c r="L53" s="3"/>
      <c r="M53" s="3"/>
    </row>
    <row r="54" spans="1:13" s="103" customFormat="1" ht="30" hidden="1" x14ac:dyDescent="0.25">
      <c r="A54" s="3"/>
      <c r="B54" s="14">
        <v>5</v>
      </c>
      <c r="C54" s="9" t="s">
        <v>109</v>
      </c>
      <c r="D54" s="6" t="s">
        <v>2</v>
      </c>
      <c r="E54" s="6" t="s">
        <v>2</v>
      </c>
      <c r="F54" s="6" t="s">
        <v>68</v>
      </c>
      <c r="G54" s="7" t="s">
        <v>147</v>
      </c>
      <c r="H54" s="7">
        <v>5</v>
      </c>
      <c r="I54" s="178" t="s">
        <v>113</v>
      </c>
      <c r="J54" s="14"/>
      <c r="L54" s="3"/>
      <c r="M54" s="3"/>
    </row>
    <row r="55" spans="1:13" s="103" customFormat="1" hidden="1" x14ac:dyDescent="0.25">
      <c r="A55" s="3"/>
      <c r="B55" s="14">
        <v>6</v>
      </c>
      <c r="C55" s="9" t="s">
        <v>110</v>
      </c>
      <c r="D55" s="6" t="s">
        <v>2</v>
      </c>
      <c r="E55" s="6" t="s">
        <v>2</v>
      </c>
      <c r="F55" s="6" t="s">
        <v>3</v>
      </c>
      <c r="G55" s="7"/>
      <c r="H55" s="7">
        <v>6</v>
      </c>
      <c r="I55" s="178" t="s">
        <v>114</v>
      </c>
      <c r="J55" s="14"/>
      <c r="L55" s="3"/>
      <c r="M55" s="3"/>
    </row>
    <row r="56" spans="1:13" s="103" customFormat="1" ht="30" hidden="1" x14ac:dyDescent="0.25">
      <c r="A56" s="3"/>
      <c r="B56" s="14">
        <v>7</v>
      </c>
      <c r="C56" s="9" t="s">
        <v>111</v>
      </c>
      <c r="D56" s="6" t="s">
        <v>2</v>
      </c>
      <c r="E56" s="6" t="s">
        <v>2</v>
      </c>
      <c r="F56" s="6" t="s">
        <v>68</v>
      </c>
      <c r="G56" s="7" t="s">
        <v>147</v>
      </c>
      <c r="H56" s="7">
        <v>7</v>
      </c>
      <c r="I56" s="178" t="s">
        <v>115</v>
      </c>
      <c r="J56" s="14"/>
      <c r="L56" s="3"/>
      <c r="M56" s="3"/>
    </row>
    <row r="57" spans="1:13" s="103" customFormat="1" hidden="1" x14ac:dyDescent="0.25">
      <c r="A57" s="3"/>
      <c r="B57" s="14">
        <v>8</v>
      </c>
      <c r="C57" s="9" t="s">
        <v>112</v>
      </c>
      <c r="D57" s="6" t="s">
        <v>2</v>
      </c>
      <c r="E57" s="6" t="s">
        <v>2</v>
      </c>
      <c r="F57" s="6" t="s">
        <v>3</v>
      </c>
      <c r="G57" s="7"/>
      <c r="H57" s="7">
        <v>8</v>
      </c>
      <c r="I57" s="178" t="s">
        <v>116</v>
      </c>
      <c r="J57" s="14"/>
      <c r="L57" s="3"/>
      <c r="M57" s="3"/>
    </row>
    <row r="58" spans="1:13" s="103" customFormat="1" ht="30" hidden="1" x14ac:dyDescent="0.25">
      <c r="A58" s="3"/>
      <c r="B58" s="14">
        <v>9</v>
      </c>
      <c r="C58" s="30" t="s">
        <v>118</v>
      </c>
      <c r="D58" s="7" t="s">
        <v>2</v>
      </c>
      <c r="E58" s="7" t="s">
        <v>2</v>
      </c>
      <c r="F58" s="7" t="s">
        <v>22</v>
      </c>
      <c r="G58" s="7" t="s">
        <v>138</v>
      </c>
      <c r="H58" s="7">
        <v>9</v>
      </c>
      <c r="I58" s="178" t="s">
        <v>121</v>
      </c>
      <c r="J58" s="14"/>
      <c r="L58" s="3"/>
      <c r="M58" s="3"/>
    </row>
    <row r="59" spans="1:13" s="103" customFormat="1" hidden="1" x14ac:dyDescent="0.25">
      <c r="A59" s="3"/>
      <c r="B59" s="14">
        <v>10</v>
      </c>
      <c r="C59" s="30" t="s">
        <v>119</v>
      </c>
      <c r="D59" s="7" t="s">
        <v>2</v>
      </c>
      <c r="E59" s="7" t="s">
        <v>2</v>
      </c>
      <c r="F59" s="7" t="s">
        <v>64</v>
      </c>
      <c r="G59" s="7"/>
      <c r="H59" s="7">
        <v>10</v>
      </c>
      <c r="I59" s="178" t="s">
        <v>122</v>
      </c>
      <c r="J59" s="14"/>
      <c r="L59" s="3"/>
      <c r="M59" s="3"/>
    </row>
    <row r="60" spans="1:13" s="103" customFormat="1" hidden="1" x14ac:dyDescent="0.25">
      <c r="A60" s="3"/>
      <c r="B60" s="14">
        <v>11</v>
      </c>
      <c r="C60" s="30" t="s">
        <v>120</v>
      </c>
      <c r="D60" s="7" t="s">
        <v>2</v>
      </c>
      <c r="E60" s="7" t="s">
        <v>2</v>
      </c>
      <c r="F60" s="7" t="s">
        <v>3</v>
      </c>
      <c r="G60" s="7"/>
      <c r="H60" s="7">
        <v>11</v>
      </c>
      <c r="I60" s="178" t="s">
        <v>123</v>
      </c>
      <c r="J60" s="14"/>
      <c r="L60" s="3"/>
      <c r="M60" s="3"/>
    </row>
    <row r="61" spans="1:13" s="103" customFormat="1" hidden="1" x14ac:dyDescent="0.25">
      <c r="A61" s="3"/>
      <c r="B61" s="14">
        <v>12</v>
      </c>
      <c r="C61" s="30" t="s">
        <v>124</v>
      </c>
      <c r="D61" s="7" t="s">
        <v>5</v>
      </c>
      <c r="E61" s="7" t="s">
        <v>5</v>
      </c>
      <c r="F61" s="7" t="s">
        <v>4</v>
      </c>
      <c r="G61" s="7"/>
      <c r="H61" s="7">
        <v>12</v>
      </c>
      <c r="I61" s="178" t="s">
        <v>126</v>
      </c>
      <c r="J61" s="14"/>
      <c r="L61" s="3"/>
      <c r="M61" s="3"/>
    </row>
    <row r="62" spans="1:13" s="103" customFormat="1" hidden="1" x14ac:dyDescent="0.25">
      <c r="A62" s="3"/>
      <c r="B62" s="14">
        <v>13</v>
      </c>
      <c r="C62" s="30" t="s">
        <v>125</v>
      </c>
      <c r="D62" s="7" t="s">
        <v>5</v>
      </c>
      <c r="E62" s="7" t="s">
        <v>5</v>
      </c>
      <c r="F62" s="7" t="s">
        <v>3</v>
      </c>
      <c r="G62" s="7"/>
      <c r="H62" s="7">
        <v>13</v>
      </c>
      <c r="I62" s="178" t="s">
        <v>127</v>
      </c>
      <c r="J62" s="14"/>
      <c r="L62" s="3"/>
      <c r="M62" s="3"/>
    </row>
    <row r="63" spans="1:13" s="103" customFormat="1" hidden="1" x14ac:dyDescent="0.25">
      <c r="A63" s="3"/>
      <c r="B63" s="14">
        <v>14</v>
      </c>
      <c r="C63" s="30" t="s">
        <v>129</v>
      </c>
      <c r="D63" s="7" t="s">
        <v>5</v>
      </c>
      <c r="E63" s="7" t="s">
        <v>5</v>
      </c>
      <c r="F63" s="7" t="s">
        <v>59</v>
      </c>
      <c r="G63" s="7"/>
      <c r="H63" s="7">
        <v>14</v>
      </c>
      <c r="I63" s="178" t="s">
        <v>130</v>
      </c>
      <c r="J63" s="14"/>
      <c r="L63" s="3"/>
      <c r="M63" s="3"/>
    </row>
    <row r="64" spans="1:13" s="103" customFormat="1" ht="15" hidden="1" customHeight="1" x14ac:dyDescent="0.25">
      <c r="A64" s="3"/>
      <c r="B64" s="259" t="s">
        <v>189</v>
      </c>
      <c r="C64" s="261"/>
      <c r="D64" s="261"/>
      <c r="E64" s="261"/>
      <c r="F64" s="261"/>
      <c r="G64" s="261"/>
      <c r="H64" s="261"/>
      <c r="I64" s="283"/>
      <c r="J64" s="16"/>
      <c r="L64" s="3"/>
      <c r="M64" s="3"/>
    </row>
    <row r="65" spans="1:13" s="103" customFormat="1" ht="15" hidden="1" customHeight="1" x14ac:dyDescent="0.25">
      <c r="A65" s="3"/>
      <c r="B65" s="271"/>
      <c r="C65" s="272"/>
      <c r="D65" s="18" t="s">
        <v>5</v>
      </c>
      <c r="E65" s="18" t="s">
        <v>5</v>
      </c>
      <c r="F65" s="271"/>
      <c r="G65" s="276"/>
      <c r="H65" s="272"/>
      <c r="I65" s="151" t="s">
        <v>199</v>
      </c>
      <c r="J65" s="16"/>
      <c r="L65" s="3"/>
      <c r="M65" s="3"/>
    </row>
    <row r="66" spans="1:13" s="103" customFormat="1" hidden="1" x14ac:dyDescent="0.25">
      <c r="A66" s="3"/>
      <c r="B66" s="14">
        <v>1</v>
      </c>
      <c r="C66" s="9" t="s">
        <v>102</v>
      </c>
      <c r="D66" s="6" t="s">
        <v>2</v>
      </c>
      <c r="E66" s="6" t="s">
        <v>2</v>
      </c>
      <c r="F66" s="6" t="s">
        <v>6</v>
      </c>
      <c r="G66" s="7"/>
      <c r="H66" s="7">
        <v>1</v>
      </c>
      <c r="I66" s="178" t="s">
        <v>104</v>
      </c>
      <c r="J66" s="14"/>
      <c r="L66" s="3"/>
      <c r="M66" s="3"/>
    </row>
    <row r="67" spans="1:13" s="103" customFormat="1" ht="30" hidden="1" x14ac:dyDescent="0.25">
      <c r="A67" s="3"/>
      <c r="B67" s="14">
        <v>2</v>
      </c>
      <c r="C67" s="9" t="s">
        <v>109</v>
      </c>
      <c r="D67" s="6" t="s">
        <v>2</v>
      </c>
      <c r="E67" s="6" t="s">
        <v>2</v>
      </c>
      <c r="F67" s="6" t="s">
        <v>68</v>
      </c>
      <c r="G67" s="7" t="s">
        <v>147</v>
      </c>
      <c r="H67" s="7">
        <v>2</v>
      </c>
      <c r="I67" s="178" t="s">
        <v>113</v>
      </c>
      <c r="J67" s="14"/>
      <c r="L67" s="3"/>
      <c r="M67" s="3"/>
    </row>
    <row r="68" spans="1:13" s="103" customFormat="1" hidden="1" x14ac:dyDescent="0.25">
      <c r="A68" s="3"/>
      <c r="B68" s="14">
        <v>3</v>
      </c>
      <c r="C68" s="9" t="s">
        <v>110</v>
      </c>
      <c r="D68" s="6" t="s">
        <v>2</v>
      </c>
      <c r="E68" s="6" t="s">
        <v>2</v>
      </c>
      <c r="F68" s="6" t="s">
        <v>3</v>
      </c>
      <c r="G68" s="7"/>
      <c r="H68" s="7">
        <v>3</v>
      </c>
      <c r="I68" s="178" t="s">
        <v>114</v>
      </c>
      <c r="J68" s="14"/>
      <c r="L68" s="3"/>
      <c r="M68" s="3"/>
    </row>
    <row r="69" spans="1:13" s="103" customFormat="1" ht="30" hidden="1" x14ac:dyDescent="0.25">
      <c r="A69" s="3"/>
      <c r="B69" s="14">
        <v>4</v>
      </c>
      <c r="C69" s="9" t="s">
        <v>111</v>
      </c>
      <c r="D69" s="6" t="s">
        <v>2</v>
      </c>
      <c r="E69" s="6" t="s">
        <v>2</v>
      </c>
      <c r="F69" s="6" t="s">
        <v>68</v>
      </c>
      <c r="G69" s="7" t="s">
        <v>147</v>
      </c>
      <c r="H69" s="7">
        <v>4</v>
      </c>
      <c r="I69" s="178" t="s">
        <v>115</v>
      </c>
      <c r="J69" s="14"/>
      <c r="L69" s="3"/>
      <c r="M69" s="3"/>
    </row>
    <row r="70" spans="1:13" s="103" customFormat="1" hidden="1" x14ac:dyDescent="0.25">
      <c r="A70" s="3"/>
      <c r="B70" s="14">
        <v>5</v>
      </c>
      <c r="C70" s="9" t="s">
        <v>112</v>
      </c>
      <c r="D70" s="6" t="s">
        <v>2</v>
      </c>
      <c r="E70" s="6" t="s">
        <v>2</v>
      </c>
      <c r="F70" s="6" t="s">
        <v>3</v>
      </c>
      <c r="G70" s="7"/>
      <c r="H70" s="7">
        <v>5</v>
      </c>
      <c r="I70" s="178" t="s">
        <v>116</v>
      </c>
      <c r="J70" s="14"/>
      <c r="L70" s="3"/>
      <c r="M70" s="3"/>
    </row>
    <row r="71" spans="1:13" s="103" customFormat="1" ht="30" hidden="1" x14ac:dyDescent="0.25">
      <c r="A71" s="3"/>
      <c r="B71" s="14">
        <v>6</v>
      </c>
      <c r="C71" s="30" t="s">
        <v>118</v>
      </c>
      <c r="D71" s="7" t="s">
        <v>2</v>
      </c>
      <c r="E71" s="7" t="s">
        <v>2</v>
      </c>
      <c r="F71" s="7" t="s">
        <v>22</v>
      </c>
      <c r="G71" s="7" t="s">
        <v>138</v>
      </c>
      <c r="H71" s="7">
        <v>6</v>
      </c>
      <c r="I71" s="178" t="s">
        <v>121</v>
      </c>
      <c r="J71" s="14"/>
      <c r="L71" s="3"/>
      <c r="M71" s="3"/>
    </row>
    <row r="72" spans="1:13" s="103" customFormat="1" hidden="1" x14ac:dyDescent="0.25">
      <c r="A72" s="3"/>
      <c r="B72" s="14">
        <v>7</v>
      </c>
      <c r="C72" s="30" t="s">
        <v>119</v>
      </c>
      <c r="D72" s="7" t="s">
        <v>2</v>
      </c>
      <c r="E72" s="7" t="s">
        <v>2</v>
      </c>
      <c r="F72" s="7" t="s">
        <v>64</v>
      </c>
      <c r="G72" s="7"/>
      <c r="H72" s="7">
        <v>7</v>
      </c>
      <c r="I72" s="178" t="s">
        <v>122</v>
      </c>
      <c r="J72" s="14"/>
      <c r="L72" s="3"/>
      <c r="M72" s="3"/>
    </row>
    <row r="73" spans="1:13" s="103" customFormat="1" hidden="1" x14ac:dyDescent="0.25">
      <c r="A73" s="3"/>
      <c r="B73" s="14">
        <v>8</v>
      </c>
      <c r="C73" s="30" t="s">
        <v>120</v>
      </c>
      <c r="D73" s="7" t="s">
        <v>2</v>
      </c>
      <c r="E73" s="7" t="s">
        <v>2</v>
      </c>
      <c r="F73" s="7" t="s">
        <v>3</v>
      </c>
      <c r="G73" s="7"/>
      <c r="H73" s="7">
        <v>8</v>
      </c>
      <c r="I73" s="178" t="s">
        <v>123</v>
      </c>
      <c r="J73" s="14"/>
      <c r="L73" s="3"/>
      <c r="M73" s="3"/>
    </row>
    <row r="74" spans="1:13" s="103" customFormat="1" hidden="1" x14ac:dyDescent="0.25">
      <c r="A74" s="3"/>
      <c r="B74" s="14">
        <v>9</v>
      </c>
      <c r="C74" s="9" t="s">
        <v>69</v>
      </c>
      <c r="D74" s="6" t="s">
        <v>5</v>
      </c>
      <c r="E74" s="6" t="s">
        <v>5</v>
      </c>
      <c r="F74" s="6" t="s">
        <v>7</v>
      </c>
      <c r="G74" s="7" t="s">
        <v>108</v>
      </c>
      <c r="H74" s="7">
        <v>9</v>
      </c>
      <c r="I74" s="178" t="s">
        <v>107</v>
      </c>
      <c r="J74" s="14"/>
      <c r="L74" s="3"/>
      <c r="M74" s="3"/>
    </row>
    <row r="75" spans="1:13" s="103" customFormat="1" hidden="1" x14ac:dyDescent="0.25">
      <c r="A75" s="3"/>
      <c r="B75" s="14">
        <v>10</v>
      </c>
      <c r="C75" s="31" t="s">
        <v>179</v>
      </c>
      <c r="D75" s="7" t="s">
        <v>5</v>
      </c>
      <c r="E75" s="7" t="s">
        <v>5</v>
      </c>
      <c r="F75" s="7" t="s">
        <v>4</v>
      </c>
      <c r="G75" s="7"/>
      <c r="H75" s="7">
        <v>10</v>
      </c>
      <c r="I75" s="177" t="s">
        <v>180</v>
      </c>
      <c r="J75" s="15"/>
      <c r="L75" s="3"/>
      <c r="M75" s="3"/>
    </row>
    <row r="76" spans="1:13" s="103" customFormat="1" hidden="1" x14ac:dyDescent="0.25">
      <c r="A76" s="3"/>
      <c r="B76" s="14">
        <v>11</v>
      </c>
      <c r="C76" s="31" t="s">
        <v>128</v>
      </c>
      <c r="D76" s="7" t="s">
        <v>5</v>
      </c>
      <c r="E76" s="7" t="s">
        <v>5</v>
      </c>
      <c r="F76" s="7" t="s">
        <v>3</v>
      </c>
      <c r="G76" s="7"/>
      <c r="H76" s="7">
        <v>11</v>
      </c>
      <c r="I76" s="177" t="s">
        <v>181</v>
      </c>
      <c r="J76" s="15"/>
      <c r="L76" s="3"/>
      <c r="M76" s="3"/>
    </row>
    <row r="77" spans="1:13" s="103" customFormat="1" ht="15" hidden="1" customHeight="1" x14ac:dyDescent="0.25">
      <c r="A77" s="3"/>
      <c r="B77" s="259" t="s">
        <v>190</v>
      </c>
      <c r="C77" s="261"/>
      <c r="D77" s="261"/>
      <c r="E77" s="261"/>
      <c r="F77" s="261"/>
      <c r="G77" s="261"/>
      <c r="H77" s="261"/>
      <c r="I77" s="283"/>
      <c r="J77" s="16"/>
      <c r="L77" s="3"/>
      <c r="M77" s="3"/>
    </row>
    <row r="78" spans="1:13" s="103" customFormat="1" ht="45" hidden="1" customHeight="1" x14ac:dyDescent="0.25">
      <c r="A78" s="3"/>
      <c r="B78" s="271"/>
      <c r="C78" s="272"/>
      <c r="D78" s="18" t="s">
        <v>5</v>
      </c>
      <c r="E78" s="18" t="s">
        <v>5</v>
      </c>
      <c r="F78" s="271"/>
      <c r="G78" s="276"/>
      <c r="H78" s="272"/>
      <c r="I78" s="151" t="s">
        <v>200</v>
      </c>
      <c r="J78" s="16"/>
      <c r="L78" s="3"/>
      <c r="M78" s="3"/>
    </row>
    <row r="79" spans="1:13" s="103" customFormat="1" hidden="1" x14ac:dyDescent="0.25">
      <c r="A79" s="3"/>
      <c r="B79" s="5">
        <v>1</v>
      </c>
      <c r="C79" s="30" t="s">
        <v>131</v>
      </c>
      <c r="D79" s="7" t="s">
        <v>5</v>
      </c>
      <c r="E79" s="7" t="s">
        <v>5</v>
      </c>
      <c r="F79" s="7" t="s">
        <v>59</v>
      </c>
      <c r="G79" s="6"/>
      <c r="H79" s="6">
        <v>1</v>
      </c>
      <c r="I79" s="178" t="s">
        <v>130</v>
      </c>
      <c r="J79" s="14"/>
      <c r="L79" s="3"/>
      <c r="M79" s="3"/>
    </row>
    <row r="80" spans="1:13" s="103" customFormat="1" ht="15" hidden="1" customHeight="1" x14ac:dyDescent="0.25">
      <c r="A80" s="3"/>
      <c r="B80" s="259" t="s">
        <v>191</v>
      </c>
      <c r="C80" s="261"/>
      <c r="D80" s="261"/>
      <c r="E80" s="261"/>
      <c r="F80" s="261"/>
      <c r="G80" s="261"/>
      <c r="H80" s="261"/>
      <c r="I80" s="283"/>
      <c r="J80" s="16"/>
      <c r="L80" s="3"/>
      <c r="M80" s="3"/>
    </row>
    <row r="81" spans="1:13" s="103" customFormat="1" ht="45" hidden="1" customHeight="1" x14ac:dyDescent="0.25">
      <c r="A81" s="3"/>
      <c r="B81" s="271"/>
      <c r="C81" s="272"/>
      <c r="D81" s="18" t="s">
        <v>5</v>
      </c>
      <c r="E81" s="18" t="s">
        <v>5</v>
      </c>
      <c r="F81" s="271"/>
      <c r="G81" s="276"/>
      <c r="H81" s="272"/>
      <c r="I81" s="151" t="s">
        <v>201</v>
      </c>
      <c r="J81" s="16"/>
      <c r="L81" s="3"/>
      <c r="M81" s="3"/>
    </row>
    <row r="82" spans="1:13" s="103" customFormat="1" ht="30" hidden="1" x14ac:dyDescent="0.25">
      <c r="A82" s="3"/>
      <c r="B82" s="14">
        <v>1</v>
      </c>
      <c r="C82" s="30" t="s">
        <v>132</v>
      </c>
      <c r="D82" s="7" t="s">
        <v>2</v>
      </c>
      <c r="E82" s="7" t="s">
        <v>2</v>
      </c>
      <c r="F82" s="7" t="s">
        <v>6</v>
      </c>
      <c r="G82" s="7" t="s">
        <v>152</v>
      </c>
      <c r="H82" s="7">
        <v>1</v>
      </c>
      <c r="I82" s="178" t="s">
        <v>133</v>
      </c>
      <c r="J82" s="14"/>
      <c r="L82" s="3"/>
      <c r="M82" s="3"/>
    </row>
  </sheetData>
  <mergeCells count="28">
    <mergeCell ref="B80:I80"/>
    <mergeCell ref="B81:C81"/>
    <mergeCell ref="F81:H81"/>
    <mergeCell ref="B64:I64"/>
    <mergeCell ref="B65:C65"/>
    <mergeCell ref="F65:H65"/>
    <mergeCell ref="B77:I77"/>
    <mergeCell ref="B78:C78"/>
    <mergeCell ref="F78:H78"/>
    <mergeCell ref="B46:I46"/>
    <mergeCell ref="B48:I48"/>
    <mergeCell ref="B49:C49"/>
    <mergeCell ref="F49:H49"/>
    <mergeCell ref="C47:J47"/>
    <mergeCell ref="B1:I1"/>
    <mergeCell ref="B6:C6"/>
    <mergeCell ref="B7:C7"/>
    <mergeCell ref="F7:H7"/>
    <mergeCell ref="B34:I34"/>
    <mergeCell ref="C37:J37"/>
    <mergeCell ref="C39:J39"/>
    <mergeCell ref="C41:J41"/>
    <mergeCell ref="C43:J43"/>
    <mergeCell ref="C45:J45"/>
    <mergeCell ref="B38:I38"/>
    <mergeCell ref="B40:I40"/>
    <mergeCell ref="B42:I42"/>
    <mergeCell ref="B44:I44"/>
  </mergeCells>
  <pageMargins left="0.94488188976377963" right="0.23622047244094491" top="0.38" bottom="0.35433070866141736" header="0.53" footer="0.15748031496062992"/>
  <pageSetup paperSize="9" scale="8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H27"/>
  <sheetViews>
    <sheetView zoomScale="90" zoomScaleNormal="90" workbookViewId="0">
      <selection activeCell="J11" sqref="J11"/>
    </sheetView>
  </sheetViews>
  <sheetFormatPr baseColWidth="10" defaultRowHeight="15" x14ac:dyDescent="0.25"/>
  <cols>
    <col min="1" max="1" width="1.5703125" style="3" customWidth="1"/>
    <col min="2" max="2" width="4.28515625" style="4" customWidth="1"/>
    <col min="3" max="3" width="35.7109375" style="46" customWidth="1"/>
    <col min="4" max="4" width="17.140625" style="4" customWidth="1"/>
    <col min="5" max="6" width="14.140625" style="4" customWidth="1"/>
    <col min="7" max="7" width="20" style="4" customWidth="1"/>
    <col min="8" max="8" width="28.5703125" style="25" customWidth="1"/>
    <col min="9" max="16384" width="11.42578125" style="3"/>
  </cols>
  <sheetData>
    <row r="2" spans="2:8" ht="18.75" x14ac:dyDescent="0.25">
      <c r="B2" s="289" t="s">
        <v>219</v>
      </c>
      <c r="C2" s="289"/>
      <c r="D2" s="289"/>
      <c r="E2" s="289"/>
      <c r="F2" s="289"/>
      <c r="G2" s="289"/>
      <c r="H2" s="289"/>
    </row>
    <row r="4" spans="2:8" x14ac:dyDescent="0.25">
      <c r="B4" s="36"/>
      <c r="C4" s="36"/>
      <c r="D4" s="36"/>
      <c r="E4" s="36"/>
      <c r="F4" s="36"/>
      <c r="G4" s="36"/>
      <c r="H4" s="36"/>
    </row>
    <row r="5" spans="2:8" ht="18.75" x14ac:dyDescent="0.25">
      <c r="B5" s="47" t="s">
        <v>220</v>
      </c>
      <c r="C5" s="37"/>
      <c r="D5" s="13"/>
      <c r="E5" s="13"/>
      <c r="F5" s="13"/>
      <c r="G5" s="13"/>
      <c r="H5" s="23"/>
    </row>
    <row r="6" spans="2:8" ht="30" x14ac:dyDescent="0.25">
      <c r="B6" s="19" t="s">
        <v>0</v>
      </c>
      <c r="C6" s="19" t="s">
        <v>46</v>
      </c>
      <c r="D6" s="19" t="s">
        <v>48</v>
      </c>
      <c r="E6" s="19" t="s">
        <v>25</v>
      </c>
      <c r="F6" s="19" t="s">
        <v>1</v>
      </c>
      <c r="G6" s="19" t="s">
        <v>197</v>
      </c>
      <c r="H6" s="19" t="s">
        <v>196</v>
      </c>
    </row>
    <row r="7" spans="2:8" ht="27.75" customHeight="1" x14ac:dyDescent="0.25">
      <c r="B7" s="286" t="s">
        <v>229</v>
      </c>
      <c r="C7" s="287"/>
      <c r="D7" s="287"/>
      <c r="E7" s="287"/>
      <c r="F7" s="287"/>
      <c r="G7" s="287"/>
      <c r="H7" s="288"/>
    </row>
    <row r="8" spans="2:8" x14ac:dyDescent="0.25">
      <c r="B8" s="271"/>
      <c r="C8" s="272"/>
      <c r="D8" s="18" t="s">
        <v>2</v>
      </c>
      <c r="E8" s="18" t="s">
        <v>2</v>
      </c>
      <c r="F8" s="271"/>
      <c r="G8" s="272"/>
      <c r="H8" s="16" t="s">
        <v>418</v>
      </c>
    </row>
    <row r="9" spans="2:8" ht="30" x14ac:dyDescent="0.25">
      <c r="B9" s="5"/>
      <c r="C9" s="38" t="s">
        <v>204</v>
      </c>
      <c r="D9" s="39" t="s">
        <v>2</v>
      </c>
      <c r="E9" s="7" t="s">
        <v>16</v>
      </c>
      <c r="F9" s="39" t="s">
        <v>17</v>
      </c>
      <c r="G9" s="6">
        <v>1</v>
      </c>
      <c r="H9" s="14" t="s">
        <v>205</v>
      </c>
    </row>
    <row r="10" spans="2:8" ht="30" x14ac:dyDescent="0.25">
      <c r="B10" s="5"/>
      <c r="C10" s="38" t="s">
        <v>206</v>
      </c>
      <c r="D10" s="39" t="s">
        <v>2</v>
      </c>
      <c r="E10" s="7" t="s">
        <v>16</v>
      </c>
      <c r="F10" s="39" t="s">
        <v>17</v>
      </c>
      <c r="G10" s="6">
        <v>2</v>
      </c>
      <c r="H10" s="14" t="s">
        <v>207</v>
      </c>
    </row>
    <row r="11" spans="2:8" ht="30" x14ac:dyDescent="0.25">
      <c r="B11" s="5"/>
      <c r="C11" s="5" t="s">
        <v>208</v>
      </c>
      <c r="D11" s="6" t="s">
        <v>2</v>
      </c>
      <c r="E11" s="6" t="s">
        <v>6</v>
      </c>
      <c r="F11" s="7" t="s">
        <v>209</v>
      </c>
      <c r="G11" s="6">
        <v>3</v>
      </c>
      <c r="H11" s="14" t="s">
        <v>210</v>
      </c>
    </row>
    <row r="12" spans="2:8" ht="30" x14ac:dyDescent="0.25">
      <c r="B12" s="5"/>
      <c r="C12" s="5" t="s">
        <v>211</v>
      </c>
      <c r="D12" s="6" t="s">
        <v>2</v>
      </c>
      <c r="E12" s="6" t="s">
        <v>212</v>
      </c>
      <c r="F12" s="6" t="s">
        <v>117</v>
      </c>
      <c r="G12" s="6">
        <v>4</v>
      </c>
      <c r="H12" s="14" t="s">
        <v>213</v>
      </c>
    </row>
    <row r="13" spans="2:8" x14ac:dyDescent="0.25">
      <c r="B13" s="5"/>
      <c r="C13" s="5" t="s">
        <v>214</v>
      </c>
      <c r="D13" s="39" t="s">
        <v>2</v>
      </c>
      <c r="E13" s="7" t="s">
        <v>3</v>
      </c>
      <c r="F13" s="6"/>
      <c r="G13" s="6">
        <v>5</v>
      </c>
      <c r="H13" s="5" t="s">
        <v>215</v>
      </c>
    </row>
    <row r="14" spans="2:8" x14ac:dyDescent="0.25">
      <c r="B14" s="40"/>
      <c r="C14" s="41"/>
      <c r="D14" s="40"/>
      <c r="E14" s="42"/>
      <c r="F14" s="40"/>
      <c r="G14" s="40"/>
      <c r="H14" s="43"/>
    </row>
    <row r="15" spans="2:8" x14ac:dyDescent="0.25">
      <c r="B15" s="44" t="s">
        <v>45</v>
      </c>
      <c r="C15" s="17"/>
      <c r="D15" s="26"/>
      <c r="E15" s="22"/>
      <c r="F15" s="26"/>
      <c r="G15" s="26"/>
      <c r="H15" s="17"/>
    </row>
    <row r="16" spans="2:8" x14ac:dyDescent="0.25">
      <c r="B16" s="25"/>
      <c r="C16" s="25"/>
      <c r="D16" s="25"/>
      <c r="E16" s="25"/>
      <c r="F16" s="25"/>
      <c r="G16" s="25"/>
    </row>
    <row r="17" spans="2:8" x14ac:dyDescent="0.25">
      <c r="B17" s="28" t="s">
        <v>216</v>
      </c>
      <c r="C17" s="28"/>
      <c r="D17" s="28"/>
      <c r="E17" s="28"/>
      <c r="F17" s="28"/>
      <c r="G17" s="28"/>
      <c r="H17" s="28"/>
    </row>
    <row r="18" spans="2:8" x14ac:dyDescent="0.25">
      <c r="B18" s="11" t="s">
        <v>44</v>
      </c>
      <c r="C18" s="45"/>
      <c r="D18" s="26"/>
      <c r="E18" s="22"/>
      <c r="F18" s="26"/>
      <c r="G18" s="26"/>
      <c r="H18" s="24"/>
    </row>
    <row r="19" spans="2:8" x14ac:dyDescent="0.25">
      <c r="B19" s="13" t="s">
        <v>26</v>
      </c>
      <c r="C19" s="37" t="s">
        <v>27</v>
      </c>
      <c r="D19" s="26"/>
      <c r="E19" s="22"/>
      <c r="F19" s="26"/>
      <c r="G19" s="26"/>
      <c r="H19" s="24"/>
    </row>
    <row r="20" spans="2:8" x14ac:dyDescent="0.25">
      <c r="B20" s="13" t="s">
        <v>28</v>
      </c>
      <c r="C20" s="37" t="s">
        <v>29</v>
      </c>
      <c r="D20" s="13"/>
      <c r="E20" s="13"/>
      <c r="F20" s="13"/>
      <c r="G20" s="13"/>
      <c r="H20" s="23"/>
    </row>
    <row r="21" spans="2:8" x14ac:dyDescent="0.25">
      <c r="B21" s="13" t="s">
        <v>30</v>
      </c>
      <c r="C21" s="37" t="s">
        <v>31</v>
      </c>
      <c r="D21" s="13"/>
      <c r="E21" s="13"/>
      <c r="F21" s="13"/>
      <c r="G21" s="13"/>
      <c r="H21" s="23"/>
    </row>
    <row r="22" spans="2:8" x14ac:dyDescent="0.25">
      <c r="B22" s="13" t="s">
        <v>32</v>
      </c>
      <c r="C22" s="37" t="s">
        <v>33</v>
      </c>
      <c r="D22" s="13"/>
      <c r="E22" s="13"/>
      <c r="F22" s="13"/>
      <c r="G22" s="13"/>
      <c r="H22" s="23"/>
    </row>
    <row r="23" spans="2:8" x14ac:dyDescent="0.25">
      <c r="B23" s="13" t="s">
        <v>34</v>
      </c>
      <c r="C23" s="37" t="s">
        <v>35</v>
      </c>
      <c r="D23" s="13"/>
      <c r="E23" s="13"/>
      <c r="F23" s="13"/>
      <c r="G23" s="13"/>
      <c r="H23" s="23"/>
    </row>
    <row r="24" spans="2:8" x14ac:dyDescent="0.25">
      <c r="B24" s="13" t="s">
        <v>9</v>
      </c>
      <c r="C24" s="37" t="s">
        <v>36</v>
      </c>
      <c r="D24" s="13"/>
      <c r="E24" s="13"/>
      <c r="F24" s="13"/>
      <c r="G24" s="13"/>
      <c r="H24" s="23"/>
    </row>
    <row r="25" spans="2:8" x14ac:dyDescent="0.25">
      <c r="B25" s="13" t="s">
        <v>37</v>
      </c>
      <c r="C25" s="37" t="s">
        <v>38</v>
      </c>
      <c r="D25" s="13"/>
      <c r="E25" s="13"/>
      <c r="F25" s="13"/>
      <c r="G25" s="13"/>
      <c r="H25" s="23"/>
    </row>
    <row r="26" spans="2:8" x14ac:dyDescent="0.25">
      <c r="B26" s="13" t="s">
        <v>39</v>
      </c>
      <c r="C26" s="37" t="s">
        <v>40</v>
      </c>
      <c r="D26" s="13"/>
      <c r="E26" s="13"/>
      <c r="F26" s="13"/>
      <c r="G26" s="13"/>
      <c r="H26" s="23"/>
    </row>
    <row r="27" spans="2:8" x14ac:dyDescent="0.25">
      <c r="B27" s="13" t="s">
        <v>11</v>
      </c>
      <c r="C27" s="37" t="s">
        <v>41</v>
      </c>
      <c r="D27" s="13"/>
      <c r="E27" s="13"/>
      <c r="F27" s="13"/>
      <c r="G27" s="13"/>
      <c r="H27" s="23"/>
    </row>
  </sheetData>
  <mergeCells count="4">
    <mergeCell ref="B7:H7"/>
    <mergeCell ref="B8:C8"/>
    <mergeCell ref="F8:G8"/>
    <mergeCell ref="B2:H2"/>
  </mergeCells>
  <pageMargins left="1.1599999999999999" right="0.23622047244094491" top="0.23622047244094491" bottom="0.35433070866141736" header="0.27559055118110237" footer="0.15748031496062992"/>
  <pageSetup paperSize="9"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M52"/>
  <sheetViews>
    <sheetView zoomScale="70" zoomScaleNormal="70" workbookViewId="0">
      <pane xSplit="9" ySplit="6" topLeftCell="J7" activePane="bottomRight" state="frozen"/>
      <selection pane="topRight" activeCell="J1" sqref="J1"/>
      <selection pane="bottomLeft" activeCell="A7" sqref="A7"/>
      <selection pane="bottomRight" activeCell="H24" sqref="H24"/>
    </sheetView>
  </sheetViews>
  <sheetFormatPr baseColWidth="10" defaultRowHeight="15" x14ac:dyDescent="0.25"/>
  <cols>
    <col min="1" max="1" width="1.5703125" style="3" customWidth="1"/>
    <col min="2" max="2" width="4.28515625" style="4" customWidth="1"/>
    <col min="3" max="3" width="58" style="46" customWidth="1"/>
    <col min="4" max="4" width="17.140625" style="4" customWidth="1"/>
    <col min="5" max="6" width="14.140625" style="4" customWidth="1"/>
    <col min="7" max="7" width="20" style="4" customWidth="1"/>
    <col min="8" max="8" width="28.5703125" style="25" customWidth="1"/>
    <col min="9" max="9" width="19.7109375" style="3" customWidth="1"/>
    <col min="10" max="10" width="14.28515625" style="3" customWidth="1"/>
    <col min="11" max="11" width="12.28515625" style="3" customWidth="1"/>
    <col min="12" max="36" width="11.42578125" style="3"/>
    <col min="37" max="37" width="14.7109375" style="3" customWidth="1"/>
    <col min="38" max="16384" width="11.42578125" style="3"/>
  </cols>
  <sheetData>
    <row r="2" spans="2:39" ht="18.75" x14ac:dyDescent="0.25">
      <c r="B2" s="289" t="s">
        <v>219</v>
      </c>
      <c r="C2" s="289"/>
      <c r="D2" s="289"/>
      <c r="E2" s="289"/>
      <c r="F2" s="289"/>
      <c r="G2" s="289"/>
      <c r="H2" s="289"/>
    </row>
    <row r="4" spans="2:39" x14ac:dyDescent="0.25">
      <c r="B4" s="36"/>
      <c r="C4" s="36"/>
      <c r="D4" s="36"/>
      <c r="E4" s="36"/>
      <c r="F4" s="36"/>
      <c r="G4" s="36"/>
      <c r="H4" s="36"/>
    </row>
    <row r="5" spans="2:39" ht="18.75" x14ac:dyDescent="0.25">
      <c r="B5" s="47" t="s">
        <v>230</v>
      </c>
      <c r="C5" s="37"/>
      <c r="D5" s="13"/>
      <c r="E5" s="13"/>
      <c r="F5" s="13"/>
      <c r="G5" s="13"/>
      <c r="H5" s="23"/>
      <c r="J5" s="3">
        <v>1</v>
      </c>
      <c r="K5" s="3">
        <v>2</v>
      </c>
      <c r="L5" s="3">
        <v>3</v>
      </c>
      <c r="M5" s="3">
        <v>4</v>
      </c>
      <c r="N5" s="3">
        <v>5</v>
      </c>
      <c r="O5" s="3">
        <v>6</v>
      </c>
      <c r="P5" s="3">
        <v>7</v>
      </c>
      <c r="Q5" s="3">
        <v>8</v>
      </c>
      <c r="R5" s="3">
        <v>9</v>
      </c>
      <c r="S5" s="3">
        <v>10</v>
      </c>
      <c r="T5" s="3">
        <v>11</v>
      </c>
      <c r="U5" s="3">
        <v>12</v>
      </c>
      <c r="V5" s="3">
        <v>13</v>
      </c>
      <c r="W5" s="3">
        <v>14</v>
      </c>
      <c r="X5" s="3">
        <v>15</v>
      </c>
      <c r="Y5" s="3">
        <v>16</v>
      </c>
      <c r="Z5" s="3">
        <v>17</v>
      </c>
      <c r="AA5" s="3">
        <v>18</v>
      </c>
      <c r="AB5" s="3">
        <v>19</v>
      </c>
      <c r="AC5" s="3">
        <v>20</v>
      </c>
      <c r="AD5" s="3">
        <v>21</v>
      </c>
      <c r="AE5" s="3">
        <v>22</v>
      </c>
      <c r="AF5" s="3">
        <v>23</v>
      </c>
      <c r="AG5" s="3">
        <v>24</v>
      </c>
      <c r="AH5" s="3">
        <v>25</v>
      </c>
    </row>
    <row r="6" spans="2:39" s="67" customFormat="1" ht="72.75" customHeight="1" x14ac:dyDescent="0.25">
      <c r="B6" s="19" t="s">
        <v>0</v>
      </c>
      <c r="C6" s="19" t="s">
        <v>46</v>
      </c>
      <c r="D6" s="19" t="s">
        <v>48</v>
      </c>
      <c r="E6" s="19" t="s">
        <v>25</v>
      </c>
      <c r="F6" s="19" t="s">
        <v>1</v>
      </c>
      <c r="G6" s="19" t="s">
        <v>197</v>
      </c>
      <c r="H6" s="19" t="s">
        <v>196</v>
      </c>
      <c r="J6" s="67" t="str">
        <f>C9</f>
        <v>Fecha de generación del documento</v>
      </c>
      <c r="K6" s="67" t="str">
        <f>C10</f>
        <v>Fecha de generación del resumen</v>
      </c>
      <c r="L6" s="67" t="str">
        <f>C11</f>
        <v>Tipo de documento de resumen</v>
      </c>
      <c r="M6" s="67" t="str">
        <f>C12</f>
        <v>Serie y número de documento</v>
      </c>
      <c r="N6" s="67" t="str">
        <f>C13</f>
        <v xml:space="preserve">Tipo de documento de Identidad del adquirente o usuario </v>
      </c>
      <c r="O6" s="67" t="str">
        <f>C14</f>
        <v xml:space="preserve">Número de documento del adquirente o usuario </v>
      </c>
      <c r="P6" s="67" t="str">
        <f>C15</f>
        <v>Tipo de Moneda</v>
      </c>
      <c r="Q6" s="67" t="str">
        <f>C16</f>
        <v>Total valor de venta - operaciones gravadas</v>
      </c>
      <c r="R6" s="67" t="str">
        <f>C17</f>
        <v>Total valor de venta - operaciones exoneradas</v>
      </c>
      <c r="S6" s="67" t="str">
        <f>C18</f>
        <v>Total valor de venta - operaciones inafectas</v>
      </c>
      <c r="T6" s="67" t="str">
        <f>C21</f>
        <v>Total ISC</v>
      </c>
      <c r="U6" s="67" t="str">
        <f>C22</f>
        <v>Total IGV</v>
      </c>
      <c r="V6" s="67" t="str">
        <f>C23</f>
        <v>Total Otros tributos</v>
      </c>
      <c r="W6" s="67" t="str">
        <f>C24</f>
        <v>Importe total de la venta, cesión en uso o del servicio prestado</v>
      </c>
      <c r="X6" s="67" t="str">
        <f>C19</f>
        <v>Total valor de venta - operaciones gratuitas</v>
      </c>
      <c r="Y6" s="67" t="str">
        <f>C20</f>
        <v>Importe total de sumatoria otros cargos del ítem</v>
      </c>
      <c r="Z6" s="67" t="str">
        <f>C25</f>
        <v>Tipo de documento que modifica</v>
      </c>
      <c r="AA6" s="67" t="str">
        <f>C26</f>
        <v>Número de serie de la boleta de venta que modifica</v>
      </c>
      <c r="AB6" s="67" t="str">
        <f>C27</f>
        <v>Número correlativo de la boleta de venta que modifica</v>
      </c>
      <c r="AC6" s="67" t="str">
        <f>C28</f>
        <v>Régimen de percepción</v>
      </c>
      <c r="AD6" s="67" t="str">
        <f>C29</f>
        <v>Porcentaje de Percepcion</v>
      </c>
      <c r="AE6" s="67" t="str">
        <f>C30</f>
        <v xml:space="preserve">Base imponible percepción </v>
      </c>
      <c r="AF6" s="67" t="str">
        <f>C31</f>
        <v>Monto de la percepción</v>
      </c>
      <c r="AG6" s="67" t="str">
        <f>C32</f>
        <v>Monto total a cobrar incluida la
percepción</v>
      </c>
      <c r="AH6" s="67" t="str">
        <f>C33</f>
        <v>Estado</v>
      </c>
      <c r="AK6" s="65" t="s">
        <v>255</v>
      </c>
      <c r="AM6" s="65" t="s">
        <v>235</v>
      </c>
    </row>
    <row r="7" spans="2:39" ht="27.75" customHeight="1" x14ac:dyDescent="0.25">
      <c r="B7" s="286" t="s">
        <v>231</v>
      </c>
      <c r="C7" s="287"/>
      <c r="D7" s="287"/>
      <c r="E7" s="287"/>
      <c r="F7" s="287"/>
      <c r="G7" s="287"/>
      <c r="H7" s="288"/>
      <c r="I7" t="s">
        <v>284</v>
      </c>
      <c r="J7" s="71">
        <v>43101</v>
      </c>
      <c r="K7" s="71">
        <v>43126</v>
      </c>
      <c r="L7" s="72" t="s">
        <v>256</v>
      </c>
      <c r="M7" t="s">
        <v>276</v>
      </c>
      <c r="N7" s="58" t="s">
        <v>222</v>
      </c>
      <c r="O7" s="3">
        <v>42454620</v>
      </c>
      <c r="P7" t="s">
        <v>224</v>
      </c>
      <c r="Q7" s="3">
        <v>100</v>
      </c>
      <c r="R7" s="3">
        <v>200</v>
      </c>
      <c r="S7" s="3">
        <v>200</v>
      </c>
      <c r="T7" s="3">
        <v>18</v>
      </c>
      <c r="U7" s="3">
        <v>19</v>
      </c>
      <c r="V7" s="3">
        <v>50</v>
      </c>
      <c r="W7" s="3">
        <v>10000</v>
      </c>
      <c r="X7" s="3">
        <v>10</v>
      </c>
      <c r="Y7" s="3">
        <v>10</v>
      </c>
      <c r="Z7" s="64"/>
      <c r="AA7"/>
      <c r="AB7" s="64"/>
      <c r="AC7" s="64" t="s">
        <v>222</v>
      </c>
      <c r="AD7" s="64" t="s">
        <v>292</v>
      </c>
      <c r="AE7" s="3">
        <v>100</v>
      </c>
      <c r="AF7" s="3">
        <v>18</v>
      </c>
      <c r="AG7" s="3">
        <v>118</v>
      </c>
      <c r="AH7" s="3">
        <v>1</v>
      </c>
      <c r="AK7" s="3" t="str">
        <f>CONCATENATE(TEXT(J7,"YYYY-MM-DD"), "|",TEXT(K7,"YYYY-MM-DD"),"|",L7,"|",M7,"|",N7,"|",O7,"|",P7,"|",Q7,"|",R7,"|",S7,"|",T7,"|",U7,"|",V7,"|",W7,"|",X7,"|")</f>
        <v>2018-01-01|2018-01-26|03|B001-1|01|42454620|PEN|100|200|200|18|19|50|10000|10|</v>
      </c>
      <c r="AL7" s="3" t="str">
        <f>CONCATENATE(Y7,"|",Z7,"|",AA7,"|",AB7,"|",AC7,"|",AD7,"|",AE7,"|",AF7,"|",AG7,"|",AH7,"|")</f>
        <v>10||||01|2.00|100|18|118|1|</v>
      </c>
      <c r="AM7" s="3" t="str">
        <f>CONCATENATE(AK7,AL7)</f>
        <v>2018-01-01|2018-01-26|03|B001-1|01|42454620|PEN|100|200|200|18|19|50|10000|10|10||||01|2.00|100|18|118|1|</v>
      </c>
    </row>
    <row r="8" spans="2:39" x14ac:dyDescent="0.25">
      <c r="B8" s="271"/>
      <c r="C8" s="272"/>
      <c r="D8" s="18" t="s">
        <v>2</v>
      </c>
      <c r="E8" s="18" t="s">
        <v>2</v>
      </c>
      <c r="F8" s="271"/>
      <c r="G8" s="272"/>
      <c r="H8" s="16" t="s">
        <v>195</v>
      </c>
      <c r="I8" t="s">
        <v>282</v>
      </c>
      <c r="J8" s="71">
        <v>43101</v>
      </c>
      <c r="K8" s="71">
        <v>43126</v>
      </c>
      <c r="L8" s="72" t="s">
        <v>279</v>
      </c>
      <c r="M8" t="s">
        <v>280</v>
      </c>
      <c r="N8" s="58" t="s">
        <v>222</v>
      </c>
      <c r="O8" s="3">
        <v>42454620</v>
      </c>
      <c r="P8" t="s">
        <v>224</v>
      </c>
      <c r="Q8" s="3">
        <v>100</v>
      </c>
      <c r="R8" s="3">
        <v>200</v>
      </c>
      <c r="S8" s="3">
        <v>200</v>
      </c>
      <c r="T8" s="3">
        <v>18</v>
      </c>
      <c r="U8" s="3">
        <v>19</v>
      </c>
      <c r="V8" s="3">
        <v>50</v>
      </c>
      <c r="W8" s="3">
        <v>10000</v>
      </c>
      <c r="X8" s="3">
        <v>10</v>
      </c>
      <c r="Y8" s="3">
        <v>10</v>
      </c>
      <c r="Z8" s="64" t="s">
        <v>256</v>
      </c>
      <c r="AA8" t="s">
        <v>278</v>
      </c>
      <c r="AB8" s="64">
        <v>1</v>
      </c>
      <c r="AC8" s="64"/>
      <c r="AD8" s="64"/>
      <c r="AH8" s="3">
        <v>1</v>
      </c>
      <c r="AK8" s="3" t="str">
        <f>CONCATENATE(TEXT(J8,"YYYY-MM-DD"), "|",TEXT(K8,"YYYY-MM-DD"),"|",L8,"|",M8,"|",N8,"|",O8,"|",P8,"|",Q8,"|",R8,"|",S8,"|",T8,"|",U8,"|",V8,"|",W8,"|",X8,"|")</f>
        <v>2018-01-01|2018-01-26|07|BNCE-1|01|42454620|PEN|100|200|200|18|19|50|10000|10|</v>
      </c>
      <c r="AL8" s="3" t="str">
        <f>CONCATENATE(Y8,"|",Z8,"|",AA8,"|",AB8,"|",AC8,"|",AD8,"|",AE8,"|",AF8,"|",AG8,"|",AH8,"|")</f>
        <v>10|03|B001|1||||||1|</v>
      </c>
      <c r="AM8" s="3" t="str">
        <f>CONCATENATE(AK8,AL8)</f>
        <v>2018-01-01|2018-01-26|07|BNCE-1|01|42454620|PEN|100|200|200|18|19|50|10000|10|10|03|B001|1||||||1|</v>
      </c>
    </row>
    <row r="9" spans="2:39" x14ac:dyDescent="0.25">
      <c r="B9" s="5">
        <v>1</v>
      </c>
      <c r="C9" s="66" t="s">
        <v>232</v>
      </c>
      <c r="D9" s="39" t="s">
        <v>2</v>
      </c>
      <c r="E9" s="7" t="s">
        <v>16</v>
      </c>
      <c r="F9" s="39" t="s">
        <v>17</v>
      </c>
      <c r="G9" s="6">
        <v>1</v>
      </c>
      <c r="H9" s="15" t="s">
        <v>76</v>
      </c>
      <c r="I9" t="s">
        <v>281</v>
      </c>
      <c r="J9" s="71">
        <v>43101</v>
      </c>
      <c r="K9" s="71">
        <v>43126</v>
      </c>
      <c r="L9" s="72" t="s">
        <v>286</v>
      </c>
      <c r="M9" t="s">
        <v>283</v>
      </c>
      <c r="N9" s="58" t="s">
        <v>222</v>
      </c>
      <c r="O9" s="3">
        <v>42454620</v>
      </c>
      <c r="P9" t="s">
        <v>224</v>
      </c>
      <c r="Q9" s="3">
        <v>100</v>
      </c>
      <c r="R9" s="3">
        <v>200</v>
      </c>
      <c r="S9" s="3">
        <v>200</v>
      </c>
      <c r="T9" s="3">
        <v>18</v>
      </c>
      <c r="U9" s="3">
        <v>19</v>
      </c>
      <c r="V9" s="3">
        <v>50</v>
      </c>
      <c r="W9" s="3">
        <v>10000</v>
      </c>
      <c r="X9" s="3">
        <v>10</v>
      </c>
      <c r="Y9" s="3">
        <v>10</v>
      </c>
      <c r="Z9" s="64" t="s">
        <v>256</v>
      </c>
      <c r="AA9" t="s">
        <v>278</v>
      </c>
      <c r="AB9" s="64">
        <v>1</v>
      </c>
      <c r="AC9" s="64"/>
      <c r="AD9" s="64"/>
      <c r="AH9" s="3">
        <v>1</v>
      </c>
      <c r="AK9" s="3" t="str">
        <f>CONCATENATE(TEXT(J9,"YYYY-MM-DD"), "|",TEXT(K9,"YYYY-MM-DD"),"|",L9,"|",M9,"|",N9,"|",O9,"|",P9,"|",Q9,"|",R9,"|",S9,"|",T9,"|",U9,"|",V9,"|",W9,"|",X9,"|")</f>
        <v>2018-01-01|2018-01-26|08|BNDE-1|01|42454620|PEN|100|200|200|18|19|50|10000|10|</v>
      </c>
      <c r="AL9" s="3" t="str">
        <f>CONCATENATE(Y9,"|",Z9,"|",AA9,"|",AB9,"|",AC9,"|",AD9,"|",AE9,"|",AF9,"|",AG9,"|",AH9,"|")</f>
        <v>10|03|B001|1||||||1|</v>
      </c>
      <c r="AM9" s="3" t="str">
        <f>CONCATENATE(AK9,AL9)</f>
        <v>2018-01-01|2018-01-26|08|BNDE-1|01|42454620|PEN|100|200|200|18|19|50|10000|10|10|03|B001|1||||||1|</v>
      </c>
    </row>
    <row r="10" spans="2:39" x14ac:dyDescent="0.25">
      <c r="B10" s="5">
        <v>2</v>
      </c>
      <c r="C10" s="66" t="s">
        <v>233</v>
      </c>
      <c r="D10" s="39" t="s">
        <v>2</v>
      </c>
      <c r="E10" s="7" t="s">
        <v>16</v>
      </c>
      <c r="F10" s="39" t="s">
        <v>17</v>
      </c>
      <c r="G10" s="6">
        <v>2</v>
      </c>
      <c r="H10" s="14" t="s">
        <v>257</v>
      </c>
      <c r="I10" t="s">
        <v>288</v>
      </c>
      <c r="J10" s="71">
        <v>43101</v>
      </c>
      <c r="K10" s="71">
        <v>43126</v>
      </c>
      <c r="L10" s="72" t="s">
        <v>256</v>
      </c>
      <c r="M10" t="s">
        <v>285</v>
      </c>
      <c r="N10" s="58" t="s">
        <v>222</v>
      </c>
      <c r="O10" s="3">
        <v>42454620</v>
      </c>
      <c r="P10" t="s">
        <v>227</v>
      </c>
      <c r="Q10" s="3">
        <v>100</v>
      </c>
      <c r="R10" s="3">
        <v>200</v>
      </c>
      <c r="S10" s="3">
        <v>200</v>
      </c>
      <c r="T10" s="3">
        <v>18</v>
      </c>
      <c r="U10" s="3">
        <v>19</v>
      </c>
      <c r="V10" s="3">
        <v>50</v>
      </c>
      <c r="W10" s="3">
        <v>10000</v>
      </c>
      <c r="X10" s="3">
        <v>10</v>
      </c>
      <c r="Y10" s="3">
        <v>10</v>
      </c>
      <c r="Z10" s="64"/>
      <c r="AA10"/>
      <c r="AB10" s="64"/>
      <c r="AC10" s="64" t="s">
        <v>222</v>
      </c>
      <c r="AD10" s="64" t="s">
        <v>292</v>
      </c>
      <c r="AE10" s="3">
        <v>100</v>
      </c>
      <c r="AF10" s="3">
        <v>18</v>
      </c>
      <c r="AG10" s="3">
        <v>118</v>
      </c>
      <c r="AH10" s="3">
        <v>1</v>
      </c>
      <c r="AK10" s="3" t="str">
        <f>CONCATENATE(TEXT(J10,"YYYY-MM-DD"), "|",TEXT(K10,"YYYY-MM-DD"),"|",L10,"|",M10,"|",N10,"|",O10,"|",P10,"|",Q10,"|",R10,"|",S10,"|",T10,"|",U10,"|",V10,"|",W10,"|",X10,"|")</f>
        <v>2018-01-01|2018-01-26|03|B001-2|01|42454620|USD|100|200|200|18|19|50|10000|10|</v>
      </c>
      <c r="AL10" s="3" t="str">
        <f>CONCATENATE(Y10,"|",Z10,"|",AA10,"|",AB10,"|",AC10,"|",AD10,"|",AE10,"|",AF10,"|",AG10,"|",AH10,"|")</f>
        <v>10||||01|2.00|100|18|118|1|</v>
      </c>
      <c r="AM10" s="3" t="str">
        <f>CONCATENATE(AK10,AL10)</f>
        <v>2018-01-01|2018-01-26|03|B001-2|01|42454620|USD|100|200|200|18|19|50|10000|10|10||||01|2.00|100|18|118|1|</v>
      </c>
    </row>
    <row r="11" spans="2:39" ht="30" x14ac:dyDescent="0.25">
      <c r="B11" s="5">
        <v>3</v>
      </c>
      <c r="C11" s="5" t="s">
        <v>234</v>
      </c>
      <c r="D11" s="6" t="s">
        <v>2</v>
      </c>
      <c r="E11" s="6" t="s">
        <v>6</v>
      </c>
      <c r="F11" s="7" t="s">
        <v>209</v>
      </c>
      <c r="G11" s="6">
        <v>3</v>
      </c>
      <c r="H11" s="14" t="s">
        <v>258</v>
      </c>
      <c r="I11" s="63" t="s">
        <v>287</v>
      </c>
      <c r="J11" s="71">
        <v>43101</v>
      </c>
      <c r="K11" s="71">
        <v>43126</v>
      </c>
      <c r="L11" s="72" t="s">
        <v>286</v>
      </c>
      <c r="M11" t="s">
        <v>283</v>
      </c>
      <c r="N11" s="58" t="s">
        <v>222</v>
      </c>
      <c r="O11" s="3">
        <v>42454620</v>
      </c>
      <c r="P11" t="s">
        <v>224</v>
      </c>
      <c r="Q11" s="3">
        <v>100</v>
      </c>
      <c r="R11" s="3">
        <v>200</v>
      </c>
      <c r="S11" s="3">
        <v>200</v>
      </c>
      <c r="T11" s="3">
        <v>18</v>
      </c>
      <c r="U11" s="3">
        <v>19</v>
      </c>
      <c r="V11" s="3">
        <v>50</v>
      </c>
      <c r="W11" s="3">
        <v>10000</v>
      </c>
      <c r="X11" s="3">
        <v>10</v>
      </c>
      <c r="Y11" s="3">
        <v>10</v>
      </c>
      <c r="Z11" s="64"/>
      <c r="AA11"/>
      <c r="AB11" s="64"/>
      <c r="AC11" s="64" t="s">
        <v>222</v>
      </c>
      <c r="AD11" s="64"/>
      <c r="AE11" s="3">
        <v>100</v>
      </c>
      <c r="AF11" s="3">
        <v>18</v>
      </c>
      <c r="AG11" s="3">
        <v>118</v>
      </c>
      <c r="AH11" s="3">
        <v>1</v>
      </c>
      <c r="AK11" s="3" t="str">
        <f>CONCATENATE(TEXT(J11,"YYYY-MM-DD"), "|",TEXT(K11,"YYYY-MM-DD"),"|",L11,"|",M11,"|",N11,"|",O11,"|",P11,"|",Q11,"|",R11,"|",S11,"|",T11,"|",U11,"|",V11,"|",W11,"|",X11,"|")</f>
        <v>2018-01-01|2018-01-26|08|BNDE-1|01|42454620|PEN|100|200|200|18|19|50|10000|10|</v>
      </c>
      <c r="AL11" s="3" t="str">
        <f>CONCATENATE(Y11,"|",Z11,"|",AA11,"|",AB11,"|",AC11,"|",AD11,"|",AE11,"|",AF11,"|",AG11,"|",AH11,"|")</f>
        <v>10||||01||100|18|118|1|</v>
      </c>
      <c r="AM11" s="3" t="str">
        <f>CONCATENATE(AK11,AL11)</f>
        <v>2018-01-01|2018-01-26|08|BNDE-1|01|42454620|PEN|100|200|200|18|19|50|10000|10|10||||01||100|18|118|1|</v>
      </c>
    </row>
    <row r="12" spans="2:39" ht="30" x14ac:dyDescent="0.25">
      <c r="B12" s="5">
        <v>4</v>
      </c>
      <c r="C12" s="5" t="s">
        <v>236</v>
      </c>
      <c r="D12" s="6" t="s">
        <v>2</v>
      </c>
      <c r="E12" s="6" t="s">
        <v>212</v>
      </c>
      <c r="F12" s="6" t="s">
        <v>117</v>
      </c>
      <c r="G12" s="6">
        <v>4</v>
      </c>
      <c r="H12" s="14" t="s">
        <v>259</v>
      </c>
    </row>
    <row r="13" spans="2:39" x14ac:dyDescent="0.25">
      <c r="B13" s="5">
        <v>5</v>
      </c>
      <c r="C13" s="69" t="s">
        <v>238</v>
      </c>
      <c r="D13" s="68" t="s">
        <v>237</v>
      </c>
      <c r="E13" s="21" t="s">
        <v>30</v>
      </c>
      <c r="F13" s="68"/>
      <c r="G13" s="6">
        <v>5</v>
      </c>
      <c r="H13" s="70" t="s">
        <v>73</v>
      </c>
    </row>
    <row r="14" spans="2:39" x14ac:dyDescent="0.25">
      <c r="B14" s="5">
        <v>6</v>
      </c>
      <c r="C14" s="5" t="s">
        <v>254</v>
      </c>
      <c r="D14" s="39" t="s">
        <v>2</v>
      </c>
      <c r="E14" s="7" t="s">
        <v>3</v>
      </c>
      <c r="F14" s="6"/>
      <c r="G14" s="6">
        <v>6</v>
      </c>
      <c r="H14" s="5" t="s">
        <v>72</v>
      </c>
    </row>
    <row r="15" spans="2:39" x14ac:dyDescent="0.25">
      <c r="B15" s="5">
        <v>7</v>
      </c>
      <c r="C15" s="69" t="s">
        <v>277</v>
      </c>
      <c r="D15" s="68" t="s">
        <v>2</v>
      </c>
      <c r="E15" s="21" t="s">
        <v>9</v>
      </c>
      <c r="F15" s="61"/>
      <c r="G15" s="6">
        <v>7</v>
      </c>
      <c r="H15" s="70" t="s">
        <v>77</v>
      </c>
    </row>
    <row r="16" spans="2:39" x14ac:dyDescent="0.25">
      <c r="B16" s="5">
        <v>8</v>
      </c>
      <c r="C16" s="61" t="s">
        <v>239</v>
      </c>
      <c r="D16" s="68"/>
      <c r="E16" s="21"/>
      <c r="F16" s="68"/>
      <c r="G16" s="6">
        <v>8</v>
      </c>
      <c r="H16" s="70" t="s">
        <v>260</v>
      </c>
    </row>
    <row r="17" spans="2:17" x14ac:dyDescent="0.25">
      <c r="B17" s="5">
        <v>9</v>
      </c>
      <c r="C17" s="61" t="s">
        <v>240</v>
      </c>
      <c r="D17" s="68"/>
      <c r="E17" s="21"/>
      <c r="F17" s="68"/>
      <c r="G17" s="6">
        <v>9</v>
      </c>
      <c r="H17" s="70" t="s">
        <v>261</v>
      </c>
    </row>
    <row r="18" spans="2:17" x14ac:dyDescent="0.25">
      <c r="B18" s="5">
        <v>10</v>
      </c>
      <c r="C18" s="61" t="s">
        <v>241</v>
      </c>
      <c r="D18" s="68"/>
      <c r="E18" s="21"/>
      <c r="F18" s="68"/>
      <c r="G18" s="6">
        <v>10</v>
      </c>
      <c r="H18" s="70" t="s">
        <v>262</v>
      </c>
    </row>
    <row r="19" spans="2:17" x14ac:dyDescent="0.25">
      <c r="B19" s="5">
        <v>11</v>
      </c>
      <c r="C19" s="61" t="s">
        <v>246</v>
      </c>
      <c r="D19" s="68"/>
      <c r="E19" s="21"/>
      <c r="F19" s="68"/>
      <c r="G19" s="6">
        <v>11</v>
      </c>
      <c r="H19" s="70" t="s">
        <v>263</v>
      </c>
    </row>
    <row r="20" spans="2:17" x14ac:dyDescent="0.25">
      <c r="B20" s="5">
        <v>12</v>
      </c>
      <c r="C20" s="61" t="s">
        <v>242</v>
      </c>
      <c r="D20" s="68"/>
      <c r="E20" s="21"/>
      <c r="F20" s="68"/>
      <c r="G20" s="6">
        <v>12</v>
      </c>
      <c r="H20" s="73" t="s">
        <v>264</v>
      </c>
    </row>
    <row r="21" spans="2:17" x14ac:dyDescent="0.25">
      <c r="B21" s="5">
        <v>13</v>
      </c>
      <c r="C21" s="61" t="s">
        <v>243</v>
      </c>
      <c r="D21" s="68"/>
      <c r="E21" s="21"/>
      <c r="F21" s="68"/>
      <c r="G21" s="6">
        <v>13</v>
      </c>
      <c r="H21" s="70" t="s">
        <v>265</v>
      </c>
    </row>
    <row r="22" spans="2:17" x14ac:dyDescent="0.25">
      <c r="B22" s="5">
        <v>14</v>
      </c>
      <c r="C22" s="61" t="s">
        <v>244</v>
      </c>
      <c r="D22" s="68"/>
      <c r="E22" s="21"/>
      <c r="F22" s="68"/>
      <c r="G22" s="6">
        <v>14</v>
      </c>
      <c r="H22" s="70" t="s">
        <v>266</v>
      </c>
    </row>
    <row r="23" spans="2:17" x14ac:dyDescent="0.25">
      <c r="B23" s="5">
        <v>15</v>
      </c>
      <c r="C23" s="61" t="s">
        <v>245</v>
      </c>
      <c r="D23" s="68"/>
      <c r="E23" s="21"/>
      <c r="F23" s="68"/>
      <c r="G23" s="6">
        <v>15</v>
      </c>
      <c r="H23" s="70" t="s">
        <v>267</v>
      </c>
    </row>
    <row r="24" spans="2:17" x14ac:dyDescent="0.25">
      <c r="B24" s="5">
        <v>16</v>
      </c>
      <c r="C24" s="61" t="s">
        <v>20</v>
      </c>
      <c r="D24" s="68"/>
      <c r="E24" s="21"/>
      <c r="F24" s="68"/>
      <c r="G24" s="6">
        <v>16</v>
      </c>
      <c r="H24" s="70" t="s">
        <v>268</v>
      </c>
    </row>
    <row r="25" spans="2:17" x14ac:dyDescent="0.25">
      <c r="B25" s="5">
        <v>17</v>
      </c>
      <c r="C25" s="61" t="s">
        <v>247</v>
      </c>
      <c r="D25" s="68"/>
      <c r="E25" s="21"/>
      <c r="F25" s="68"/>
      <c r="G25" s="6">
        <v>17</v>
      </c>
      <c r="H25" s="70" t="s">
        <v>269</v>
      </c>
    </row>
    <row r="26" spans="2:17" x14ac:dyDescent="0.25">
      <c r="B26" s="5">
        <v>18</v>
      </c>
      <c r="C26" s="61" t="s">
        <v>248</v>
      </c>
      <c r="D26" s="68"/>
      <c r="E26" s="21"/>
      <c r="F26" s="68"/>
      <c r="G26" s="6">
        <v>18</v>
      </c>
      <c r="H26" s="70" t="s">
        <v>270</v>
      </c>
    </row>
    <row r="27" spans="2:17" x14ac:dyDescent="0.25">
      <c r="B27" s="5">
        <v>19</v>
      </c>
      <c r="C27" s="61" t="s">
        <v>249</v>
      </c>
      <c r="D27" s="68"/>
      <c r="E27" s="21"/>
      <c r="F27" s="68"/>
      <c r="G27" s="6">
        <v>19</v>
      </c>
      <c r="H27" s="70" t="s">
        <v>271</v>
      </c>
    </row>
    <row r="28" spans="2:17" x14ac:dyDescent="0.25">
      <c r="B28" s="5">
        <v>20</v>
      </c>
      <c r="C28" s="96" t="s">
        <v>250</v>
      </c>
      <c r="D28" s="68"/>
      <c r="E28" s="21"/>
      <c r="F28" s="68"/>
      <c r="G28" s="6">
        <v>20</v>
      </c>
      <c r="H28" s="70" t="s">
        <v>272</v>
      </c>
    </row>
    <row r="29" spans="2:17" x14ac:dyDescent="0.25">
      <c r="B29" s="5">
        <v>21</v>
      </c>
      <c r="C29" s="96" t="s">
        <v>291</v>
      </c>
      <c r="D29" s="68"/>
      <c r="E29" s="21"/>
      <c r="F29" s="68"/>
      <c r="G29" s="6">
        <v>21</v>
      </c>
      <c r="H29" s="70" t="s">
        <v>290</v>
      </c>
      <c r="I29" s="3" t="s">
        <v>327</v>
      </c>
      <c r="Q29" s="64" t="s">
        <v>330</v>
      </c>
    </row>
    <row r="30" spans="2:17" x14ac:dyDescent="0.25">
      <c r="B30" s="5">
        <v>22</v>
      </c>
      <c r="C30" s="48" t="s">
        <v>251</v>
      </c>
      <c r="D30" s="68"/>
      <c r="E30" s="21"/>
      <c r="F30" s="68"/>
      <c r="G30" s="6">
        <v>22</v>
      </c>
      <c r="H30" s="70" t="s">
        <v>289</v>
      </c>
      <c r="I30" s="3" t="s">
        <v>328</v>
      </c>
    </row>
    <row r="31" spans="2:17" x14ac:dyDescent="0.25">
      <c r="B31" s="5">
        <v>23</v>
      </c>
      <c r="C31" s="96" t="s">
        <v>63</v>
      </c>
      <c r="D31" s="68"/>
      <c r="E31" s="21"/>
      <c r="F31" s="68"/>
      <c r="G31" s="6">
        <v>23</v>
      </c>
      <c r="H31" s="70" t="s">
        <v>273</v>
      </c>
      <c r="I31" s="3" t="s">
        <v>329</v>
      </c>
      <c r="Q31" s="64" t="s">
        <v>330</v>
      </c>
    </row>
    <row r="32" spans="2:17" ht="30" x14ac:dyDescent="0.25">
      <c r="B32" s="5">
        <v>24</v>
      </c>
      <c r="C32" s="48" t="s">
        <v>252</v>
      </c>
      <c r="D32" s="68"/>
      <c r="E32" s="21"/>
      <c r="F32" s="68"/>
      <c r="G32" s="6">
        <v>24</v>
      </c>
      <c r="H32" s="70" t="s">
        <v>274</v>
      </c>
    </row>
    <row r="33" spans="2:10" ht="53.25" customHeight="1" x14ac:dyDescent="0.25">
      <c r="B33" s="5">
        <v>25</v>
      </c>
      <c r="C33" s="69" t="s">
        <v>253</v>
      </c>
      <c r="D33" s="68"/>
      <c r="E33" s="21"/>
      <c r="F33" s="49" t="s">
        <v>572</v>
      </c>
      <c r="G33" s="6">
        <v>25</v>
      </c>
      <c r="H33" s="70" t="s">
        <v>275</v>
      </c>
    </row>
    <row r="34" spans="2:10" x14ac:dyDescent="0.25">
      <c r="B34" s="40"/>
      <c r="C34" s="41"/>
      <c r="D34" s="40"/>
      <c r="E34" s="42"/>
      <c r="F34" s="40"/>
      <c r="G34" s="40"/>
      <c r="H34" s="43"/>
    </row>
    <row r="35" spans="2:10" x14ac:dyDescent="0.25">
      <c r="B35" s="40"/>
      <c r="C35" s="41"/>
      <c r="D35" s="40"/>
      <c r="E35" s="42"/>
      <c r="F35" s="40"/>
      <c r="G35" s="40"/>
      <c r="H35" s="43"/>
    </row>
    <row r="36" spans="2:10" x14ac:dyDescent="0.25">
      <c r="B36" s="40"/>
      <c r="C36" s="41"/>
      <c r="D36" s="40"/>
      <c r="E36" s="42"/>
      <c r="F36" s="40"/>
      <c r="G36" s="40"/>
      <c r="H36" s="43"/>
    </row>
    <row r="37" spans="2:10" x14ac:dyDescent="0.25">
      <c r="B37" s="40"/>
      <c r="C37" s="41"/>
      <c r="D37" s="40"/>
      <c r="E37" s="42"/>
      <c r="F37" s="40"/>
      <c r="G37" s="40"/>
      <c r="H37" s="43"/>
    </row>
    <row r="38" spans="2:10" x14ac:dyDescent="0.25">
      <c r="B38" s="40"/>
      <c r="C38" s="41"/>
      <c r="D38" s="40"/>
      <c r="E38" s="42"/>
      <c r="F38" s="40"/>
      <c r="G38" s="40"/>
      <c r="H38" s="43"/>
    </row>
    <row r="39" spans="2:10" x14ac:dyDescent="0.25">
      <c r="B39" s="40"/>
      <c r="C39" s="41"/>
      <c r="D39" s="40"/>
      <c r="E39" s="42"/>
      <c r="F39" s="40"/>
      <c r="G39" s="40"/>
      <c r="H39" s="43"/>
    </row>
    <row r="40" spans="2:10" x14ac:dyDescent="0.25">
      <c r="B40" s="44" t="s">
        <v>45</v>
      </c>
      <c r="C40" s="17"/>
      <c r="D40" s="26"/>
      <c r="E40" s="22"/>
      <c r="F40" s="26"/>
      <c r="G40" s="26"/>
      <c r="H40" s="17"/>
      <c r="J40" t="s">
        <v>235</v>
      </c>
    </row>
    <row r="41" spans="2:10" x14ac:dyDescent="0.25">
      <c r="B41" s="25"/>
      <c r="C41" s="25"/>
      <c r="D41" s="25"/>
      <c r="E41" s="25"/>
      <c r="F41" s="25"/>
      <c r="G41" s="25"/>
    </row>
    <row r="42" spans="2:10" x14ac:dyDescent="0.25">
      <c r="B42" s="28" t="s">
        <v>216</v>
      </c>
      <c r="C42" s="28"/>
      <c r="D42" s="28"/>
      <c r="E42" s="28"/>
      <c r="F42" s="28"/>
      <c r="G42" s="28"/>
      <c r="H42" s="28"/>
    </row>
    <row r="43" spans="2:10" x14ac:dyDescent="0.25">
      <c r="B43" s="11" t="s">
        <v>44</v>
      </c>
      <c r="C43" s="45"/>
      <c r="D43" s="26"/>
      <c r="E43" s="22"/>
      <c r="F43" s="26"/>
      <c r="G43" s="26"/>
      <c r="H43" s="24"/>
    </row>
    <row r="44" spans="2:10" x14ac:dyDescent="0.25">
      <c r="B44" s="13" t="s">
        <v>26</v>
      </c>
      <c r="C44" s="37" t="s">
        <v>27</v>
      </c>
      <c r="D44" s="26"/>
      <c r="E44" s="22"/>
      <c r="F44" s="26"/>
      <c r="G44" s="26"/>
      <c r="H44" s="24"/>
    </row>
    <row r="45" spans="2:10" x14ac:dyDescent="0.25">
      <c r="B45" s="13" t="s">
        <v>28</v>
      </c>
      <c r="C45" s="37" t="s">
        <v>29</v>
      </c>
      <c r="D45" s="13"/>
      <c r="E45" s="13"/>
      <c r="F45" s="13"/>
      <c r="G45" s="13"/>
      <c r="H45" s="23"/>
    </row>
    <row r="46" spans="2:10" x14ac:dyDescent="0.25">
      <c r="B46" s="13" t="s">
        <v>30</v>
      </c>
      <c r="C46" s="37" t="s">
        <v>31</v>
      </c>
      <c r="D46" s="13"/>
      <c r="E46" s="13"/>
      <c r="F46" s="13"/>
      <c r="G46" s="13"/>
      <c r="H46" s="23"/>
    </row>
    <row r="47" spans="2:10" x14ac:dyDescent="0.25">
      <c r="B47" s="13" t="s">
        <v>32</v>
      </c>
      <c r="C47" s="37" t="s">
        <v>33</v>
      </c>
      <c r="D47" s="13"/>
      <c r="E47" s="13"/>
      <c r="F47" s="13"/>
      <c r="G47" s="13"/>
      <c r="H47" s="23"/>
    </row>
    <row r="48" spans="2:10" x14ac:dyDescent="0.25">
      <c r="B48" s="13" t="s">
        <v>34</v>
      </c>
      <c r="C48" s="37" t="s">
        <v>35</v>
      </c>
      <c r="D48" s="13"/>
      <c r="E48" s="13"/>
      <c r="F48" s="13"/>
      <c r="G48" s="13"/>
      <c r="H48" s="23"/>
    </row>
    <row r="49" spans="2:8" x14ac:dyDescent="0.25">
      <c r="B49" s="13" t="s">
        <v>9</v>
      </c>
      <c r="C49" s="37" t="s">
        <v>36</v>
      </c>
      <c r="D49" s="13"/>
      <c r="E49" s="13"/>
      <c r="F49" s="13"/>
      <c r="G49" s="13"/>
      <c r="H49" s="23"/>
    </row>
    <row r="50" spans="2:8" x14ac:dyDescent="0.25">
      <c r="B50" s="13" t="s">
        <v>37</v>
      </c>
      <c r="C50" s="37" t="s">
        <v>38</v>
      </c>
      <c r="D50" s="13"/>
      <c r="E50" s="13"/>
      <c r="F50" s="13"/>
      <c r="G50" s="13"/>
      <c r="H50" s="23"/>
    </row>
    <row r="51" spans="2:8" x14ac:dyDescent="0.25">
      <c r="B51" s="13" t="s">
        <v>39</v>
      </c>
      <c r="C51" s="37" t="s">
        <v>40</v>
      </c>
      <c r="D51" s="13"/>
      <c r="E51" s="13"/>
      <c r="F51" s="13"/>
      <c r="G51" s="13"/>
      <c r="H51" s="23"/>
    </row>
    <row r="52" spans="2:8" x14ac:dyDescent="0.25">
      <c r="B52" s="13" t="s">
        <v>11</v>
      </c>
      <c r="C52" s="37" t="s">
        <v>41</v>
      </c>
      <c r="D52" s="13"/>
      <c r="E52" s="13"/>
      <c r="F52" s="13"/>
      <c r="G52" s="13"/>
      <c r="H52" s="23"/>
    </row>
  </sheetData>
  <mergeCells count="4">
    <mergeCell ref="B2:H2"/>
    <mergeCell ref="B7:H7"/>
    <mergeCell ref="B8:C8"/>
    <mergeCell ref="F8:G8"/>
  </mergeCells>
  <pageMargins left="1.1599999999999999" right="0.23622047244094491" top="0.23622047244094491" bottom="0.35433070866141736" header="0.27559055118110237" footer="0.15748031496062992"/>
  <pageSetup paperSize="9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BD68"/>
  <sheetViews>
    <sheetView zoomScale="60" zoomScaleNormal="60" workbookViewId="0">
      <pane xSplit="3" ySplit="8" topLeftCell="D21" activePane="bottomRight" state="frozen"/>
      <selection pane="topRight" activeCell="D1" sqref="D1"/>
      <selection pane="bottomLeft" activeCell="A9" sqref="A9"/>
      <selection pane="bottomRight" activeCell="I44" sqref="I44"/>
    </sheetView>
  </sheetViews>
  <sheetFormatPr baseColWidth="10" defaultRowHeight="15" x14ac:dyDescent="0.25"/>
  <cols>
    <col min="1" max="1" width="4.7109375" style="3" customWidth="1"/>
    <col min="2" max="2" width="10.42578125" style="4" customWidth="1"/>
    <col min="3" max="3" width="72.7109375" style="32" customWidth="1"/>
    <col min="4" max="4" width="17.140625" style="4" bestFit="1" customWidth="1"/>
    <col min="5" max="5" width="14.28515625" style="4" customWidth="1"/>
    <col min="6" max="6" width="16.42578125" style="4" customWidth="1"/>
    <col min="7" max="7" width="22.5703125" style="4" bestFit="1" customWidth="1"/>
    <col min="8" max="8" width="53" style="25" bestFit="1" customWidth="1"/>
    <col min="9" max="9" width="53" style="163" customWidth="1"/>
    <col min="10" max="10" width="12.7109375" style="103" customWidth="1"/>
    <col min="11" max="11" width="24.5703125" style="103" customWidth="1"/>
    <col min="12" max="13" width="12.7109375" style="103" customWidth="1"/>
    <col min="14" max="14" width="11.42578125" style="103" customWidth="1"/>
    <col min="15" max="15" width="16.42578125" style="103" customWidth="1"/>
    <col min="16" max="17" width="15" style="103" customWidth="1"/>
    <col min="18" max="19" width="11.42578125" style="103"/>
    <col min="20" max="20" width="16.140625" style="103" customWidth="1"/>
    <col min="21" max="21" width="24.140625" style="103" customWidth="1"/>
    <col min="22" max="28" width="11.42578125" style="103"/>
    <col min="29" max="29" width="18.5703125" style="103" customWidth="1"/>
    <col min="30" max="30" width="16.85546875" style="103" customWidth="1"/>
    <col min="31" max="31" width="17.85546875" style="103" customWidth="1"/>
    <col min="32" max="32" width="16.42578125" style="103" customWidth="1"/>
    <col min="33" max="33" width="17.140625" style="103" customWidth="1"/>
    <col min="34" max="35" width="11.42578125" style="103"/>
    <col min="36" max="36" width="17.42578125" style="103" customWidth="1"/>
    <col min="37" max="39" width="11.42578125" style="103"/>
    <col min="40" max="40" width="14" style="103" customWidth="1"/>
    <col min="41" max="41" width="11.42578125" style="103"/>
    <col min="42" max="44" width="11.42578125" style="3"/>
    <col min="45" max="45" width="17.85546875" style="3" customWidth="1"/>
    <col min="46" max="46" width="11.42578125" style="3"/>
    <col min="47" max="47" width="42.85546875" style="3" customWidth="1"/>
    <col min="48" max="48" width="23.140625" style="3" customWidth="1"/>
    <col min="49" max="49" width="21" style="3" customWidth="1"/>
    <col min="50" max="50" width="21.85546875" style="3" customWidth="1"/>
    <col min="51" max="51" width="103.140625" style="3" customWidth="1"/>
    <col min="52" max="52" width="102.42578125" style="3" customWidth="1"/>
    <col min="53" max="16384" width="11.42578125" style="3"/>
  </cols>
  <sheetData>
    <row r="2" spans="1:56" ht="21" x14ac:dyDescent="0.25">
      <c r="B2" s="262" t="s">
        <v>217</v>
      </c>
      <c r="C2" s="262"/>
      <c r="D2" s="262"/>
      <c r="E2" s="262"/>
      <c r="F2" s="262"/>
      <c r="G2" s="262"/>
      <c r="H2" s="262"/>
      <c r="I2" s="199"/>
    </row>
    <row r="4" spans="1:56" x14ac:dyDescent="0.25">
      <c r="B4" s="36"/>
      <c r="C4" s="36"/>
      <c r="D4" s="36"/>
      <c r="E4" s="36"/>
      <c r="F4" s="36"/>
      <c r="G4" s="36"/>
      <c r="H4" s="104" t="s">
        <v>340</v>
      </c>
      <c r="I4" s="195"/>
      <c r="J4" s="103">
        <v>0</v>
      </c>
      <c r="K4" s="103">
        <v>1</v>
      </c>
      <c r="L4" s="103">
        <v>2</v>
      </c>
      <c r="M4" s="103">
        <v>3</v>
      </c>
      <c r="N4" s="103">
        <v>4</v>
      </c>
      <c r="O4" s="103">
        <v>5</v>
      </c>
      <c r="P4" s="103">
        <v>6</v>
      </c>
      <c r="Q4" s="103">
        <v>7</v>
      </c>
      <c r="R4" s="103">
        <v>8</v>
      </c>
      <c r="S4" s="103">
        <v>9</v>
      </c>
      <c r="T4" s="103">
        <v>10</v>
      </c>
      <c r="U4" s="103">
        <v>11</v>
      </c>
      <c r="V4" s="103">
        <v>12</v>
      </c>
      <c r="W4" s="103">
        <v>13</v>
      </c>
      <c r="X4" s="103">
        <v>14</v>
      </c>
      <c r="Y4" s="103">
        <v>15</v>
      </c>
      <c r="Z4" s="103">
        <v>16</v>
      </c>
      <c r="AA4" s="103">
        <v>17</v>
      </c>
      <c r="AB4" s="103">
        <v>18</v>
      </c>
      <c r="AC4" s="122">
        <v>0</v>
      </c>
      <c r="AD4" s="122">
        <v>1</v>
      </c>
      <c r="AE4" s="122">
        <v>2</v>
      </c>
      <c r="AF4" s="122">
        <v>3</v>
      </c>
      <c r="AG4" s="122">
        <v>4</v>
      </c>
      <c r="AH4" s="122">
        <v>5</v>
      </c>
      <c r="AI4" s="122">
        <v>6</v>
      </c>
      <c r="AJ4" s="122">
        <v>7</v>
      </c>
      <c r="AK4" s="122">
        <v>8</v>
      </c>
      <c r="AL4" s="122">
        <v>9</v>
      </c>
      <c r="AM4" s="122">
        <v>10</v>
      </c>
      <c r="AN4" s="122">
        <v>11</v>
      </c>
      <c r="AO4" s="122">
        <v>12</v>
      </c>
      <c r="AP4" s="122">
        <v>13</v>
      </c>
      <c r="AQ4" s="122">
        <v>14</v>
      </c>
      <c r="AR4" s="122">
        <v>15</v>
      </c>
      <c r="AS4" s="122">
        <v>16</v>
      </c>
      <c r="AT4" s="122">
        <v>17</v>
      </c>
    </row>
    <row r="5" spans="1:56" ht="19.5" thickBot="1" x14ac:dyDescent="0.3">
      <c r="B5" s="47" t="s">
        <v>293</v>
      </c>
      <c r="C5" s="29"/>
      <c r="D5" s="13"/>
      <c r="E5" s="13"/>
      <c r="F5" s="13"/>
      <c r="G5" s="13"/>
      <c r="H5" s="23"/>
      <c r="I5" s="24"/>
      <c r="J5" s="118"/>
      <c r="K5" s="118"/>
      <c r="L5" s="118"/>
      <c r="M5" s="118"/>
      <c r="N5" s="295" t="s">
        <v>326</v>
      </c>
      <c r="O5" s="295"/>
      <c r="P5" s="295"/>
      <c r="Q5" s="295"/>
      <c r="R5" s="295"/>
      <c r="S5" s="295"/>
      <c r="T5" s="295"/>
      <c r="U5" s="295"/>
      <c r="V5" s="296" t="s">
        <v>300</v>
      </c>
      <c r="W5" s="297"/>
      <c r="X5" s="297"/>
      <c r="Y5" s="297"/>
      <c r="Z5" s="297"/>
      <c r="AA5" s="297"/>
      <c r="AB5" s="297"/>
      <c r="AC5" s="300" t="s">
        <v>308</v>
      </c>
      <c r="AD5" s="300"/>
      <c r="AE5" s="300"/>
      <c r="AF5" s="300"/>
      <c r="AG5" s="300"/>
      <c r="AH5" s="300"/>
      <c r="AI5" s="300"/>
      <c r="AJ5" s="300"/>
      <c r="AK5" s="300"/>
      <c r="AL5" s="299" t="s">
        <v>325</v>
      </c>
      <c r="AM5" s="299"/>
      <c r="AN5" s="299"/>
      <c r="AO5" s="299"/>
      <c r="AP5" s="299"/>
      <c r="AQ5" s="298" t="s">
        <v>324</v>
      </c>
      <c r="AR5" s="298"/>
      <c r="AS5" s="298"/>
      <c r="AT5" s="298"/>
    </row>
    <row r="6" spans="1:56" ht="91.5" thickTop="1" thickBot="1" x14ac:dyDescent="0.3">
      <c r="B6" s="19" t="s">
        <v>0</v>
      </c>
      <c r="C6" s="19" t="s">
        <v>46</v>
      </c>
      <c r="D6" s="19" t="s">
        <v>381</v>
      </c>
      <c r="E6" s="19" t="s">
        <v>25</v>
      </c>
      <c r="F6" s="19" t="s">
        <v>1</v>
      </c>
      <c r="G6" s="19" t="s">
        <v>197</v>
      </c>
      <c r="H6" s="98" t="s">
        <v>196</v>
      </c>
      <c r="I6" s="200"/>
      <c r="J6" s="204" t="str">
        <f>$C$9</f>
        <v>Fecha de emisión</v>
      </c>
      <c r="K6" s="204" t="str">
        <f>C11</f>
        <v>Número de documento de identidad Receptor</v>
      </c>
      <c r="L6" s="204" t="str">
        <f>C12</f>
        <v>Tipo de Documento de identidad del Receptor</v>
      </c>
      <c r="M6" s="198" t="str">
        <f>C13</f>
        <v>Nombre Comercial del Receptor</v>
      </c>
      <c r="N6" s="111" t="str">
        <f>$C$14</f>
        <v>Ubigeo</v>
      </c>
      <c r="O6" s="110" t="s">
        <v>409</v>
      </c>
      <c r="P6" s="111" t="str">
        <f>$C$16</f>
        <v>Urbanización</v>
      </c>
      <c r="Q6" s="111" t="str">
        <f>C17</f>
        <v>Departamento</v>
      </c>
      <c r="R6" s="111" t="str">
        <f>$C$18</f>
        <v>Provincia</v>
      </c>
      <c r="S6" s="110" t="str">
        <f>$C$19</f>
        <v>Distrito</v>
      </c>
      <c r="T6" s="110" t="str">
        <f>$C$20</f>
        <v>Codigo de país de la dirección</v>
      </c>
      <c r="U6" s="110" t="str">
        <f>$C$21</f>
        <v xml:space="preserve">Apellidos y nombres, denominación o razón social del adquirente o usuario </v>
      </c>
      <c r="V6" s="110" t="str">
        <f>$C$23</f>
        <v>Régimen de retención</v>
      </c>
      <c r="W6" s="110" t="str">
        <f>$C$24</f>
        <v>Tasa de retención</v>
      </c>
      <c r="X6" s="110" t="str">
        <f>$C$25</f>
        <v>Observaciones</v>
      </c>
      <c r="Y6" s="110" t="str">
        <f>$C$26</f>
        <v>Importe Total Retenido</v>
      </c>
      <c r="Z6" s="110" t="str">
        <f>$C$27</f>
        <v>Moneda del importe total retenido</v>
      </c>
      <c r="AA6" s="110" t="str">
        <f>$C$28</f>
        <v>Importe Total pagado</v>
      </c>
      <c r="AB6" s="110" t="str">
        <f>$C$29</f>
        <v>Moneda del importe total pagado</v>
      </c>
      <c r="AC6" s="110" t="str">
        <f>$C$32</f>
        <v>Tipo de documento relacionado</v>
      </c>
      <c r="AD6" s="110" t="str">
        <f>$C$33</f>
        <v>Número de documento relacionado</v>
      </c>
      <c r="AE6" s="110" t="str">
        <f>$C$34</f>
        <v>Fecha de emisión de documento relacionado</v>
      </c>
      <c r="AF6" s="110" t="str">
        <f>$C$35</f>
        <v>Importe total documento relacionado</v>
      </c>
      <c r="AG6" s="110" t="str">
        <f>$C$36</f>
        <v>Tipo de moneda de documento relacionado</v>
      </c>
      <c r="AH6" s="128" t="str">
        <f>$C$37</f>
        <v>Fecha de Pago</v>
      </c>
      <c r="AI6" s="128" t="str">
        <f>$C$38</f>
        <v>Número de Pago</v>
      </c>
      <c r="AJ6" s="128" t="str">
        <f>$C$39</f>
        <v>Importe de pago sin retencion</v>
      </c>
      <c r="AK6" s="128" t="str">
        <f>$C$40</f>
        <v>Moneda de pago</v>
      </c>
      <c r="AL6" s="110" t="str">
        <f>$C$42</f>
        <v>Importe retenido</v>
      </c>
      <c r="AM6" s="110" t="str">
        <f>$C$43</f>
        <v>Moneda de importe retenido</v>
      </c>
      <c r="AN6" s="110" t="str">
        <f>$C$44</f>
        <v>Fecha de retención</v>
      </c>
      <c r="AO6" s="110" t="str">
        <f>C45</f>
        <v>Importe Total a pagar (neto)</v>
      </c>
      <c r="AP6" s="110" t="str">
        <f>C46</f>
        <v>Moneda de monto neto pagado</v>
      </c>
      <c r="AQ6" s="110" t="str">
        <f>C48</f>
        <v>La moneda de referencia para el tipo de cambio</v>
      </c>
      <c r="AR6" s="110" t="str">
        <f>C49</f>
        <v>La moneda objetivo para la tasa de cambio</v>
      </c>
      <c r="AS6" s="110" t="str">
        <f>C50</f>
        <v>El factor aplicado a la moneda de origen para calcular la moneda destino (tipo de cmabio)</v>
      </c>
      <c r="AT6" s="110" t="str">
        <f>C51</f>
        <v>Fecha de cambio</v>
      </c>
      <c r="AU6" s="67"/>
      <c r="AV6" s="67"/>
      <c r="AW6" s="67"/>
      <c r="AX6" s="67"/>
      <c r="AY6" s="95" t="s">
        <v>221</v>
      </c>
      <c r="AZ6" s="95" t="s">
        <v>225</v>
      </c>
      <c r="BA6" s="67"/>
      <c r="BB6" s="67"/>
      <c r="BC6" s="67"/>
      <c r="BD6" s="67"/>
    </row>
    <row r="7" spans="1:56" s="76" customFormat="1" ht="25.5" customHeight="1" thickTop="1" thickBot="1" x14ac:dyDescent="0.3">
      <c r="B7" s="293" t="s">
        <v>376</v>
      </c>
      <c r="C7" s="294"/>
      <c r="D7" s="294"/>
      <c r="E7" s="294"/>
      <c r="F7" s="294"/>
      <c r="G7" s="294"/>
      <c r="H7" s="294"/>
      <c r="I7" s="201"/>
      <c r="J7" s="205">
        <v>43101</v>
      </c>
      <c r="K7" s="206">
        <v>10424546203</v>
      </c>
      <c r="L7" s="207">
        <v>6</v>
      </c>
      <c r="M7" s="203" t="s">
        <v>372</v>
      </c>
      <c r="N7" s="106">
        <v>150101</v>
      </c>
      <c r="O7" s="82" t="s">
        <v>363</v>
      </c>
      <c r="P7" s="82" t="s">
        <v>361</v>
      </c>
      <c r="Q7" s="82" t="s">
        <v>360</v>
      </c>
      <c r="R7" s="82" t="s">
        <v>360</v>
      </c>
      <c r="S7" s="82" t="s">
        <v>362</v>
      </c>
      <c r="T7" s="106">
        <v>51</v>
      </c>
      <c r="U7" s="82" t="s">
        <v>223</v>
      </c>
      <c r="V7" s="112" t="s">
        <v>222</v>
      </c>
      <c r="W7" s="127" t="s">
        <v>373</v>
      </c>
      <c r="X7" s="82" t="s">
        <v>364</v>
      </c>
      <c r="Y7" s="126" t="s">
        <v>373</v>
      </c>
      <c r="Z7" s="82" t="s">
        <v>224</v>
      </c>
      <c r="AA7" s="106">
        <v>103</v>
      </c>
      <c r="AB7" s="82" t="s">
        <v>224</v>
      </c>
      <c r="AC7" s="112" t="s">
        <v>222</v>
      </c>
      <c r="AD7" s="82" t="s">
        <v>226</v>
      </c>
      <c r="AE7" s="109">
        <v>43101</v>
      </c>
      <c r="AF7" s="114">
        <v>100</v>
      </c>
      <c r="AG7" s="82" t="s">
        <v>224</v>
      </c>
      <c r="AH7" s="109">
        <v>43101</v>
      </c>
      <c r="AI7" s="106">
        <v>1</v>
      </c>
      <c r="AJ7" s="115">
        <v>100</v>
      </c>
      <c r="AK7" s="82" t="s">
        <v>224</v>
      </c>
      <c r="AL7" s="113">
        <v>3</v>
      </c>
      <c r="AM7" s="82" t="s">
        <v>224</v>
      </c>
      <c r="AN7" s="109">
        <v>43101</v>
      </c>
      <c r="AO7" s="106">
        <v>97</v>
      </c>
      <c r="AP7" s="82" t="s">
        <v>224</v>
      </c>
      <c r="AQ7" s="82" t="s">
        <v>224</v>
      </c>
      <c r="AR7" s="82" t="s">
        <v>224</v>
      </c>
      <c r="AS7" s="106">
        <v>1</v>
      </c>
      <c r="AT7" s="116">
        <v>43101</v>
      </c>
      <c r="AU7" s="123" t="str">
        <f>CONCATENATE(TEXT(J7,"YYYY-MM-DD"), "|",K7, "|",L7, "|",M7, "|",N7,"|",O7,"|",P7,"|",Q7,"|",R7,"|",S7,"|",T7,"|",U7,"|",V7,"|",W7,"|",X7,"|")</f>
        <v>2018-01-01|10424546203|6|GUTI SAC|150101|JIRON PEDRO CANGA 150|MARANGA|LIMA|LIMA|SAN MIGUEL|51|MARVIN GUTIERREZ|01|3.00|OBSERVACIONES NUNCA MAS|</v>
      </c>
      <c r="AV7" s="123" t="str">
        <f>CONCATENATE(Y7,"|",Z7,"|",AA7,"|",AB7,"|")</f>
        <v>3.00|PEN|103|PEN|</v>
      </c>
      <c r="AW7" s="123" t="str">
        <f>CONCATENATE(AC7,"|",AD7,"|",TEXT(AE7,"YYYY-MM-DD"),"|",AF7,"|",AG7,"|",TEXT(AH7,"YYYY-MM-DD"),"|",AI7,"|",AJ7,"|",AK7,"|",AL7,"|",AM7,"|")</f>
        <v>01|F001-1|2018-01-01|100|PEN|2018-01-01|1|100|PEN|3|PEN|</v>
      </c>
      <c r="AX7" s="123" t="str">
        <f>CONCATENATE(TEXT(AN7,"YYYY-MM-DD"),"|",AO7,"|",AP7,"|",AQ7,"|",AR7,"|",AS7,"|",TEXT(AT7,"YYYY-MM-DD"),"|")</f>
        <v>2018-01-01|97|PEN|PEN|PEN|1|2018-01-01|</v>
      </c>
      <c r="AY7" s="290" t="str">
        <f>CONCATENATE(AU7,AV7)</f>
        <v>2018-01-01|10424546203|6|GUTI SAC|150101|JIRON PEDRO CANGA 150|MARANGA|LIMA|LIMA|SAN MIGUEL|51|MARVIN GUTIERREZ|01|3.00|OBSERVACIONES NUNCA MAS|3.00|PEN|103|PEN|</v>
      </c>
      <c r="AZ7" s="125" t="str">
        <f>CONCATENATE(AW7,AX7)</f>
        <v>01|F001-1|2018-01-01|100|PEN|2018-01-01|1|100|PEN|3|PEN|2018-01-01|97|PEN|PEN|PEN|1|2018-01-01|</v>
      </c>
    </row>
    <row r="8" spans="1:56" s="76" customFormat="1" ht="13.5" customHeight="1" thickTop="1" thickBot="1" x14ac:dyDescent="0.3">
      <c r="H8" s="99" t="s">
        <v>195</v>
      </c>
      <c r="I8" s="202"/>
      <c r="J8" s="208"/>
      <c r="K8" s="208"/>
      <c r="L8" s="208"/>
      <c r="M8" s="132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29" t="s">
        <v>227</v>
      </c>
      <c r="AH8" s="106"/>
      <c r="AI8" s="106"/>
      <c r="AJ8" s="106"/>
      <c r="AK8" s="129" t="s">
        <v>227</v>
      </c>
      <c r="AL8" s="106"/>
      <c r="AM8" s="106"/>
      <c r="AN8" s="106"/>
      <c r="AO8" s="106"/>
      <c r="AP8" s="106"/>
      <c r="AQ8" s="106"/>
      <c r="AR8" s="106"/>
      <c r="AS8" s="106"/>
      <c r="AT8" s="117"/>
      <c r="AU8" s="124"/>
      <c r="AV8" s="124"/>
      <c r="AW8" s="124"/>
      <c r="AX8" s="124"/>
      <c r="AY8" s="291"/>
      <c r="AZ8" s="125"/>
    </row>
    <row r="9" spans="1:56" s="76" customFormat="1" ht="25.5" customHeight="1" thickTop="1" x14ac:dyDescent="0.25">
      <c r="B9" s="108">
        <v>1</v>
      </c>
      <c r="C9" s="20" t="s">
        <v>15</v>
      </c>
      <c r="D9" s="21" t="s">
        <v>2</v>
      </c>
      <c r="E9" s="21" t="s">
        <v>16</v>
      </c>
      <c r="F9" s="21" t="s">
        <v>17</v>
      </c>
      <c r="G9" s="21">
        <v>1</v>
      </c>
      <c r="H9" s="100" t="s">
        <v>76</v>
      </c>
      <c r="I9" s="16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</row>
    <row r="10" spans="1:56" s="76" customFormat="1" ht="17.25" customHeight="1" x14ac:dyDescent="0.25">
      <c r="B10" s="78"/>
      <c r="C10" s="79" t="s">
        <v>326</v>
      </c>
      <c r="D10" s="80"/>
      <c r="E10" s="80"/>
      <c r="F10" s="80"/>
      <c r="G10" s="80"/>
      <c r="H10" s="101"/>
      <c r="I10" s="196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</row>
    <row r="11" spans="1:56" s="76" customFormat="1" ht="29.25" customHeight="1" x14ac:dyDescent="0.25">
      <c r="B11" s="108">
        <v>2</v>
      </c>
      <c r="C11" s="20" t="s">
        <v>366</v>
      </c>
      <c r="D11" s="21" t="s">
        <v>2</v>
      </c>
      <c r="E11" s="21" t="s">
        <v>8</v>
      </c>
      <c r="F11" s="21"/>
      <c r="G11" s="21">
        <v>2</v>
      </c>
      <c r="H11" s="100" t="s">
        <v>369</v>
      </c>
      <c r="I11" s="16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</row>
    <row r="12" spans="1:56" s="76" customFormat="1" ht="29.25" customHeight="1" x14ac:dyDescent="0.25">
      <c r="B12" s="108">
        <v>3</v>
      </c>
      <c r="C12" s="20" t="s">
        <v>367</v>
      </c>
      <c r="D12" s="21" t="s">
        <v>2</v>
      </c>
      <c r="E12" s="21" t="s">
        <v>386</v>
      </c>
      <c r="F12" s="7" t="s">
        <v>138</v>
      </c>
      <c r="G12" s="21">
        <v>3</v>
      </c>
      <c r="H12" s="100" t="s">
        <v>370</v>
      </c>
      <c r="I12" s="16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</row>
    <row r="13" spans="1:56" s="76" customFormat="1" ht="29.25" customHeight="1" x14ac:dyDescent="0.25">
      <c r="B13" s="108">
        <v>4</v>
      </c>
      <c r="C13" s="20" t="s">
        <v>368</v>
      </c>
      <c r="D13" s="21" t="s">
        <v>2</v>
      </c>
      <c r="E13" s="21" t="s">
        <v>47</v>
      </c>
      <c r="F13" s="21"/>
      <c r="G13" s="21">
        <v>4</v>
      </c>
      <c r="H13" s="100" t="s">
        <v>371</v>
      </c>
      <c r="I13" s="16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</row>
    <row r="14" spans="1:56" s="76" customFormat="1" ht="27.75" customHeight="1" x14ac:dyDescent="0.25">
      <c r="B14" s="108">
        <v>5</v>
      </c>
      <c r="C14" s="20" t="s">
        <v>299</v>
      </c>
      <c r="D14" s="21" t="s">
        <v>2</v>
      </c>
      <c r="E14" s="21" t="s">
        <v>387</v>
      </c>
      <c r="F14" s="21" t="s">
        <v>392</v>
      </c>
      <c r="G14" s="21">
        <v>5</v>
      </c>
      <c r="H14" s="100" t="s">
        <v>331</v>
      </c>
      <c r="I14" s="16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</row>
    <row r="15" spans="1:56" s="76" customFormat="1" ht="27.75" customHeight="1" x14ac:dyDescent="0.25">
      <c r="B15" s="108">
        <v>6</v>
      </c>
      <c r="C15" s="20" t="s">
        <v>409</v>
      </c>
      <c r="D15" s="137" t="s">
        <v>5</v>
      </c>
      <c r="E15" s="21" t="s">
        <v>47</v>
      </c>
      <c r="F15" s="21"/>
      <c r="G15" s="21">
        <v>6</v>
      </c>
      <c r="H15" s="100" t="s">
        <v>410</v>
      </c>
      <c r="I15" s="16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</row>
    <row r="16" spans="1:56" s="76" customFormat="1" ht="39" customHeight="1" x14ac:dyDescent="0.25">
      <c r="A16" s="76">
        <v>18</v>
      </c>
      <c r="B16" s="108">
        <v>7</v>
      </c>
      <c r="C16" s="20" t="s">
        <v>294</v>
      </c>
      <c r="D16" s="137" t="s">
        <v>5</v>
      </c>
      <c r="E16" s="21" t="s">
        <v>47</v>
      </c>
      <c r="F16" s="77"/>
      <c r="G16" s="21">
        <v>7</v>
      </c>
      <c r="H16" s="100" t="s">
        <v>332</v>
      </c>
      <c r="I16" s="16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</row>
    <row r="17" spans="1:41" s="76" customFormat="1" ht="27.75" customHeight="1" x14ac:dyDescent="0.25">
      <c r="A17" s="76">
        <v>19</v>
      </c>
      <c r="B17" s="108">
        <v>8</v>
      </c>
      <c r="C17" s="81" t="s">
        <v>296</v>
      </c>
      <c r="D17" s="137" t="s">
        <v>5</v>
      </c>
      <c r="E17" s="21" t="s">
        <v>47</v>
      </c>
      <c r="F17" s="21"/>
      <c r="G17" s="21">
        <v>8</v>
      </c>
      <c r="H17" s="100" t="s">
        <v>334</v>
      </c>
      <c r="I17" s="16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</row>
    <row r="18" spans="1:41" s="76" customFormat="1" ht="26.25" customHeight="1" x14ac:dyDescent="0.25">
      <c r="A18" s="76">
        <v>20</v>
      </c>
      <c r="B18" s="108">
        <v>9</v>
      </c>
      <c r="C18" s="20" t="s">
        <v>295</v>
      </c>
      <c r="D18" s="137" t="s">
        <v>5</v>
      </c>
      <c r="E18" s="21" t="s">
        <v>47</v>
      </c>
      <c r="F18" s="21"/>
      <c r="G18" s="21">
        <v>9</v>
      </c>
      <c r="H18" s="100" t="s">
        <v>333</v>
      </c>
      <c r="I18" s="16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</row>
    <row r="19" spans="1:41" s="76" customFormat="1" ht="24" customHeight="1" x14ac:dyDescent="0.25">
      <c r="A19" s="76">
        <v>21</v>
      </c>
      <c r="B19" s="108">
        <v>10</v>
      </c>
      <c r="C19" s="20" t="s">
        <v>297</v>
      </c>
      <c r="D19" s="137" t="s">
        <v>5</v>
      </c>
      <c r="E19" s="21" t="s">
        <v>47</v>
      </c>
      <c r="F19" s="21"/>
      <c r="G19" s="21">
        <v>10</v>
      </c>
      <c r="H19" s="100" t="s">
        <v>335</v>
      </c>
      <c r="I19" s="16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</row>
    <row r="20" spans="1:41" s="76" customFormat="1" x14ac:dyDescent="0.25">
      <c r="A20" s="76">
        <v>22</v>
      </c>
      <c r="B20" s="108">
        <v>11</v>
      </c>
      <c r="C20" s="20" t="s">
        <v>298</v>
      </c>
      <c r="D20" s="21" t="s">
        <v>2</v>
      </c>
      <c r="E20" s="21" t="s">
        <v>47</v>
      </c>
      <c r="F20" s="130" t="s">
        <v>393</v>
      </c>
      <c r="G20" s="21">
        <v>11</v>
      </c>
      <c r="H20" s="100" t="s">
        <v>336</v>
      </c>
      <c r="I20" s="16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</row>
    <row r="21" spans="1:41" s="76" customFormat="1" x14ac:dyDescent="0.25">
      <c r="A21" s="76">
        <v>23</v>
      </c>
      <c r="B21" s="108">
        <v>12</v>
      </c>
      <c r="C21" s="20" t="s">
        <v>42</v>
      </c>
      <c r="D21" s="21" t="s">
        <v>2</v>
      </c>
      <c r="E21" s="21" t="s">
        <v>47</v>
      </c>
      <c r="F21" s="21"/>
      <c r="G21" s="21">
        <v>12</v>
      </c>
      <c r="H21" s="100" t="s">
        <v>337</v>
      </c>
      <c r="I21" s="16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</row>
    <row r="22" spans="1:41" s="76" customFormat="1" x14ac:dyDescent="0.25">
      <c r="A22" s="76">
        <v>24</v>
      </c>
      <c r="B22" s="108">
        <v>13</v>
      </c>
      <c r="C22" s="79" t="s">
        <v>300</v>
      </c>
      <c r="D22" s="80"/>
      <c r="E22" s="80"/>
      <c r="F22" s="80"/>
      <c r="G22" s="80"/>
      <c r="H22" s="101"/>
      <c r="I22" s="196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</row>
    <row r="23" spans="1:41" s="76" customFormat="1" x14ac:dyDescent="0.25">
      <c r="A23" s="76">
        <v>25</v>
      </c>
      <c r="B23" s="108">
        <v>14</v>
      </c>
      <c r="C23" s="20" t="s">
        <v>301</v>
      </c>
      <c r="D23" s="21" t="s">
        <v>2</v>
      </c>
      <c r="E23" s="21" t="s">
        <v>389</v>
      </c>
      <c r="F23" s="130" t="s">
        <v>390</v>
      </c>
      <c r="G23" s="21">
        <v>13</v>
      </c>
      <c r="H23" s="100" t="s">
        <v>338</v>
      </c>
      <c r="I23" s="16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</row>
    <row r="24" spans="1:41" s="76" customFormat="1" x14ac:dyDescent="0.25">
      <c r="B24" s="108">
        <v>15</v>
      </c>
      <c r="C24" s="20" t="s">
        <v>302</v>
      </c>
      <c r="D24" s="21" t="s">
        <v>2</v>
      </c>
      <c r="E24" s="21" t="s">
        <v>396</v>
      </c>
      <c r="F24" s="21" t="s">
        <v>391</v>
      </c>
      <c r="G24" s="21">
        <v>14</v>
      </c>
      <c r="H24" s="100" t="s">
        <v>339</v>
      </c>
      <c r="I24" s="16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</row>
    <row r="25" spans="1:41" s="76" customFormat="1" x14ac:dyDescent="0.25">
      <c r="B25" s="108">
        <v>16</v>
      </c>
      <c r="C25" s="20" t="s">
        <v>303</v>
      </c>
      <c r="D25" s="21" t="s">
        <v>2</v>
      </c>
      <c r="E25" s="21" t="s">
        <v>47</v>
      </c>
      <c r="F25" s="21"/>
      <c r="G25" s="21">
        <v>15</v>
      </c>
      <c r="H25" s="100" t="s">
        <v>358</v>
      </c>
      <c r="I25" s="16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</row>
    <row r="26" spans="1:41" s="76" customFormat="1" x14ac:dyDescent="0.25">
      <c r="B26" s="108">
        <v>17</v>
      </c>
      <c r="C26" s="20" t="s">
        <v>304</v>
      </c>
      <c r="D26" s="21" t="s">
        <v>2</v>
      </c>
      <c r="E26" s="21" t="s">
        <v>8</v>
      </c>
      <c r="F26" s="21" t="s">
        <v>10</v>
      </c>
      <c r="G26" s="21">
        <v>16</v>
      </c>
      <c r="H26" s="100" t="s">
        <v>357</v>
      </c>
      <c r="I26" s="16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</row>
    <row r="27" spans="1:41" s="76" customFormat="1" x14ac:dyDescent="0.25">
      <c r="B27" s="108">
        <v>18</v>
      </c>
      <c r="C27" s="20" t="s">
        <v>305</v>
      </c>
      <c r="D27" s="21" t="s">
        <v>2</v>
      </c>
      <c r="E27" s="21" t="s">
        <v>380</v>
      </c>
      <c r="F27" s="130" t="s">
        <v>379</v>
      </c>
      <c r="G27" s="21">
        <v>17</v>
      </c>
      <c r="H27" s="100" t="s">
        <v>351</v>
      </c>
      <c r="I27" s="16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</row>
    <row r="28" spans="1:41" s="76" customFormat="1" x14ac:dyDescent="0.25">
      <c r="B28" s="108">
        <v>19</v>
      </c>
      <c r="C28" s="20" t="s">
        <v>306</v>
      </c>
      <c r="D28" s="21" t="s">
        <v>2</v>
      </c>
      <c r="E28" s="21" t="s">
        <v>8</v>
      </c>
      <c r="F28" s="21" t="s">
        <v>10</v>
      </c>
      <c r="G28" s="21">
        <v>18</v>
      </c>
      <c r="H28" s="100" t="s">
        <v>352</v>
      </c>
      <c r="I28" s="16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</row>
    <row r="29" spans="1:41" s="76" customFormat="1" x14ac:dyDescent="0.25">
      <c r="B29" s="108">
        <v>20</v>
      </c>
      <c r="C29" s="20" t="s">
        <v>307</v>
      </c>
      <c r="D29" s="21" t="s">
        <v>2</v>
      </c>
      <c r="E29" s="21" t="s">
        <v>380</v>
      </c>
      <c r="F29" s="130" t="s">
        <v>379</v>
      </c>
      <c r="G29" s="21">
        <v>19</v>
      </c>
      <c r="H29" s="100" t="s">
        <v>375</v>
      </c>
      <c r="I29" s="16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</row>
    <row r="30" spans="1:41" s="76" customFormat="1" ht="31.5" customHeight="1" x14ac:dyDescent="0.25">
      <c r="B30" s="292" t="s">
        <v>377</v>
      </c>
      <c r="C30" s="292"/>
      <c r="D30" s="292"/>
      <c r="E30" s="292"/>
      <c r="F30" s="292"/>
      <c r="G30" s="292"/>
      <c r="H30" s="292"/>
      <c r="I30" s="197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</row>
    <row r="31" spans="1:41" s="76" customFormat="1" x14ac:dyDescent="0.25">
      <c r="A31" s="76">
        <v>24</v>
      </c>
      <c r="B31" s="78"/>
      <c r="C31" s="79" t="s">
        <v>308</v>
      </c>
      <c r="D31" s="80"/>
      <c r="E31" s="80"/>
      <c r="F31" s="80"/>
      <c r="G31" s="80"/>
      <c r="H31" s="101"/>
      <c r="I31" s="196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</row>
    <row r="32" spans="1:41" s="76" customFormat="1" x14ac:dyDescent="0.25">
      <c r="A32" s="76">
        <v>27</v>
      </c>
      <c r="B32" s="135">
        <v>19</v>
      </c>
      <c r="C32" s="82" t="s">
        <v>87</v>
      </c>
      <c r="D32" s="21" t="s">
        <v>2</v>
      </c>
      <c r="E32" s="21" t="s">
        <v>389</v>
      </c>
      <c r="F32" s="21"/>
      <c r="G32" s="21">
        <v>1</v>
      </c>
      <c r="H32" s="100" t="s">
        <v>85</v>
      </c>
      <c r="I32" s="16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</row>
    <row r="33" spans="1:41" s="76" customFormat="1" ht="30" x14ac:dyDescent="0.25">
      <c r="A33" s="76">
        <v>28</v>
      </c>
      <c r="B33" s="135">
        <v>20</v>
      </c>
      <c r="C33" s="82" t="s">
        <v>88</v>
      </c>
      <c r="D33" s="21" t="s">
        <v>2</v>
      </c>
      <c r="E33" s="21" t="s">
        <v>6</v>
      </c>
      <c r="F33" s="77" t="s">
        <v>163</v>
      </c>
      <c r="G33" s="21">
        <v>2</v>
      </c>
      <c r="H33" s="100" t="s">
        <v>341</v>
      </c>
      <c r="I33" s="16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</row>
    <row r="34" spans="1:41" s="76" customFormat="1" x14ac:dyDescent="0.25">
      <c r="A34" s="76">
        <v>29</v>
      </c>
      <c r="B34" s="135">
        <v>21</v>
      </c>
      <c r="C34" s="82" t="s">
        <v>309</v>
      </c>
      <c r="D34" s="21" t="s">
        <v>2</v>
      </c>
      <c r="E34" s="21" t="s">
        <v>57</v>
      </c>
      <c r="F34" s="21" t="s">
        <v>17</v>
      </c>
      <c r="G34" s="21">
        <v>3</v>
      </c>
      <c r="H34" s="100" t="s">
        <v>342</v>
      </c>
      <c r="I34" s="16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</row>
    <row r="35" spans="1:41" s="76" customFormat="1" x14ac:dyDescent="0.25">
      <c r="B35" s="135">
        <v>22</v>
      </c>
      <c r="C35" s="20" t="s">
        <v>310</v>
      </c>
      <c r="D35" s="21" t="s">
        <v>2</v>
      </c>
      <c r="E35" s="21" t="s">
        <v>8</v>
      </c>
      <c r="F35" s="21" t="s">
        <v>10</v>
      </c>
      <c r="G35" s="21">
        <v>4</v>
      </c>
      <c r="H35" s="100" t="s">
        <v>343</v>
      </c>
      <c r="I35" s="16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</row>
    <row r="36" spans="1:41" s="76" customFormat="1" x14ac:dyDescent="0.25">
      <c r="A36" s="76">
        <v>30</v>
      </c>
      <c r="B36" s="135">
        <v>23</v>
      </c>
      <c r="C36" s="82" t="s">
        <v>311</v>
      </c>
      <c r="D36" s="21" t="s">
        <v>2</v>
      </c>
      <c r="E36" s="21" t="s">
        <v>380</v>
      </c>
      <c r="F36" s="130"/>
      <c r="G36" s="21">
        <v>5</v>
      </c>
      <c r="H36" s="100" t="s">
        <v>344</v>
      </c>
      <c r="I36" s="16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</row>
    <row r="37" spans="1:41" s="76" customFormat="1" x14ac:dyDescent="0.25">
      <c r="B37" s="135">
        <v>24</v>
      </c>
      <c r="C37" s="106" t="s">
        <v>312</v>
      </c>
      <c r="D37" s="21" t="s">
        <v>5</v>
      </c>
      <c r="E37" s="21" t="s">
        <v>16</v>
      </c>
      <c r="F37" s="21" t="s">
        <v>17</v>
      </c>
      <c r="G37" s="21">
        <v>6</v>
      </c>
      <c r="H37" s="100" t="s">
        <v>345</v>
      </c>
      <c r="I37" s="16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</row>
    <row r="38" spans="1:41" s="76" customFormat="1" x14ac:dyDescent="0.25">
      <c r="B38" s="135">
        <v>25</v>
      </c>
      <c r="C38" s="106" t="s">
        <v>313</v>
      </c>
      <c r="D38" s="21" t="s">
        <v>5</v>
      </c>
      <c r="E38" s="21" t="s">
        <v>386</v>
      </c>
      <c r="F38" s="21"/>
      <c r="G38" s="21">
        <v>7</v>
      </c>
      <c r="H38" s="100" t="s">
        <v>346</v>
      </c>
      <c r="I38" s="16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</row>
    <row r="39" spans="1:41" s="76" customFormat="1" x14ac:dyDescent="0.25">
      <c r="B39" s="135">
        <v>26</v>
      </c>
      <c r="C39" s="20" t="s">
        <v>314</v>
      </c>
      <c r="D39" s="21" t="s">
        <v>5</v>
      </c>
      <c r="E39" s="21" t="s">
        <v>8</v>
      </c>
      <c r="F39" s="21" t="s">
        <v>10</v>
      </c>
      <c r="G39" s="21">
        <v>8</v>
      </c>
      <c r="H39" s="100" t="s">
        <v>347</v>
      </c>
      <c r="I39" s="16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</row>
    <row r="40" spans="1:41" s="76" customFormat="1" x14ac:dyDescent="0.25">
      <c r="B40" s="135">
        <v>27</v>
      </c>
      <c r="C40" s="106" t="s">
        <v>315</v>
      </c>
      <c r="D40" s="21" t="s">
        <v>5</v>
      </c>
      <c r="E40" s="21" t="s">
        <v>380</v>
      </c>
      <c r="F40" s="130" t="s">
        <v>379</v>
      </c>
      <c r="G40" s="21">
        <v>9</v>
      </c>
      <c r="H40" s="100" t="s">
        <v>374</v>
      </c>
      <c r="I40" s="16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</row>
    <row r="41" spans="1:41" s="76" customFormat="1" x14ac:dyDescent="0.25">
      <c r="B41" s="135"/>
      <c r="C41" s="79" t="s">
        <v>325</v>
      </c>
      <c r="D41" s="74"/>
      <c r="E41" s="74"/>
      <c r="F41" s="74"/>
      <c r="G41" s="74"/>
      <c r="H41" s="102"/>
      <c r="I41" s="163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</row>
    <row r="42" spans="1:41" s="76" customFormat="1" x14ac:dyDescent="0.25">
      <c r="B42" s="135">
        <v>28</v>
      </c>
      <c r="C42" s="82" t="s">
        <v>316</v>
      </c>
      <c r="D42" s="21" t="s">
        <v>5</v>
      </c>
      <c r="E42" s="21" t="s">
        <v>8</v>
      </c>
      <c r="F42" s="21" t="s">
        <v>10</v>
      </c>
      <c r="G42" s="21">
        <v>10</v>
      </c>
      <c r="H42" s="100" t="s">
        <v>354</v>
      </c>
      <c r="I42" s="16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</row>
    <row r="43" spans="1:41" s="76" customFormat="1" x14ac:dyDescent="0.25">
      <c r="B43" s="135">
        <v>29</v>
      </c>
      <c r="C43" s="82" t="s">
        <v>317</v>
      </c>
      <c r="D43" s="21" t="s">
        <v>5</v>
      </c>
      <c r="E43" s="21"/>
      <c r="F43" s="130" t="s">
        <v>379</v>
      </c>
      <c r="G43" s="21">
        <v>11</v>
      </c>
      <c r="H43" s="100" t="s">
        <v>355</v>
      </c>
      <c r="I43" s="16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5"/>
    </row>
    <row r="44" spans="1:41" s="76" customFormat="1" x14ac:dyDescent="0.25">
      <c r="B44" s="135">
        <v>30</v>
      </c>
      <c r="C44" s="20" t="s">
        <v>318</v>
      </c>
      <c r="D44" s="21" t="s">
        <v>5</v>
      </c>
      <c r="E44" s="21" t="s">
        <v>16</v>
      </c>
      <c r="F44" s="21" t="s">
        <v>17</v>
      </c>
      <c r="G44" s="21">
        <v>12</v>
      </c>
      <c r="H44" s="100" t="s">
        <v>359</v>
      </c>
      <c r="I44" s="16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</row>
    <row r="45" spans="1:41" s="76" customFormat="1" x14ac:dyDescent="0.25">
      <c r="B45" s="135">
        <v>31</v>
      </c>
      <c r="C45" s="82" t="s">
        <v>319</v>
      </c>
      <c r="D45" s="21" t="s">
        <v>5</v>
      </c>
      <c r="E45" s="21" t="s">
        <v>8</v>
      </c>
      <c r="F45" s="21" t="s">
        <v>10</v>
      </c>
      <c r="G45" s="21">
        <v>13</v>
      </c>
      <c r="H45" s="100" t="s">
        <v>353</v>
      </c>
      <c r="I45" s="16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</row>
    <row r="46" spans="1:41" s="76" customFormat="1" x14ac:dyDescent="0.25">
      <c r="B46" s="135">
        <v>32</v>
      </c>
      <c r="C46" s="82" t="s">
        <v>320</v>
      </c>
      <c r="D46" s="21" t="s">
        <v>5</v>
      </c>
      <c r="E46" s="21" t="s">
        <v>380</v>
      </c>
      <c r="F46" s="130" t="s">
        <v>379</v>
      </c>
      <c r="G46" s="21">
        <v>14</v>
      </c>
      <c r="H46" s="100" t="s">
        <v>356</v>
      </c>
      <c r="I46" s="16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</row>
    <row r="47" spans="1:41" s="76" customFormat="1" x14ac:dyDescent="0.25">
      <c r="B47" s="135"/>
      <c r="C47" s="79" t="s">
        <v>324</v>
      </c>
      <c r="D47" s="74"/>
      <c r="E47" s="74"/>
      <c r="F47" s="75"/>
      <c r="G47" s="74"/>
      <c r="H47" s="102"/>
      <c r="I47" s="163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</row>
    <row r="48" spans="1:41" s="76" customFormat="1" x14ac:dyDescent="0.25">
      <c r="B48" s="135">
        <v>33</v>
      </c>
      <c r="C48" s="82" t="s">
        <v>321</v>
      </c>
      <c r="D48" s="137" t="s">
        <v>5</v>
      </c>
      <c r="E48" s="21" t="s">
        <v>380</v>
      </c>
      <c r="G48" s="21">
        <v>15</v>
      </c>
      <c r="H48" s="100" t="s">
        <v>573</v>
      </c>
      <c r="I48" s="16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</row>
    <row r="49" spans="1:9" x14ac:dyDescent="0.25">
      <c r="A49" s="76"/>
      <c r="B49" s="135">
        <v>34</v>
      </c>
      <c r="C49" s="20" t="s">
        <v>365</v>
      </c>
      <c r="D49" s="137" t="s">
        <v>5</v>
      </c>
      <c r="E49" s="21" t="s">
        <v>380</v>
      </c>
      <c r="F49" s="130" t="s">
        <v>379</v>
      </c>
      <c r="G49" s="21">
        <v>16</v>
      </c>
      <c r="H49" s="100" t="s">
        <v>348</v>
      </c>
      <c r="I49" s="165"/>
    </row>
    <row r="50" spans="1:9" x14ac:dyDescent="0.25">
      <c r="B50" s="135">
        <v>35</v>
      </c>
      <c r="C50" s="82" t="s">
        <v>322</v>
      </c>
      <c r="D50" s="137" t="s">
        <v>5</v>
      </c>
      <c r="E50" s="2" t="s">
        <v>388</v>
      </c>
      <c r="F50" s="21" t="s">
        <v>378</v>
      </c>
      <c r="G50" s="21">
        <v>17</v>
      </c>
      <c r="H50" s="100" t="s">
        <v>349</v>
      </c>
      <c r="I50" s="165"/>
    </row>
    <row r="51" spans="1:9" x14ac:dyDescent="0.25">
      <c r="B51" s="136">
        <v>36</v>
      </c>
      <c r="C51" s="94" t="s">
        <v>323</v>
      </c>
      <c r="D51" s="138" t="s">
        <v>5</v>
      </c>
      <c r="E51" s="21" t="s">
        <v>16</v>
      </c>
      <c r="F51" s="21" t="s">
        <v>17</v>
      </c>
      <c r="G51" s="93">
        <v>18</v>
      </c>
      <c r="H51" s="100" t="s">
        <v>350</v>
      </c>
      <c r="I51" s="165"/>
    </row>
    <row r="52" spans="1:9" x14ac:dyDescent="0.25">
      <c r="B52" s="27" t="s">
        <v>194</v>
      </c>
      <c r="C52" s="84"/>
      <c r="D52" s="40"/>
      <c r="E52" s="42"/>
      <c r="F52" s="40"/>
      <c r="G52" s="40"/>
      <c r="H52" s="43"/>
      <c r="I52" s="17"/>
    </row>
    <row r="53" spans="1:9" x14ac:dyDescent="0.25">
      <c r="B53" s="83"/>
      <c r="C53" s="85"/>
      <c r="D53" s="83"/>
      <c r="E53" s="83"/>
      <c r="F53" s="83"/>
      <c r="G53" s="83"/>
      <c r="H53" s="83"/>
    </row>
    <row r="54" spans="1:9" x14ac:dyDescent="0.25">
      <c r="B54" s="86" t="s">
        <v>202</v>
      </c>
      <c r="C54" s="87"/>
      <c r="D54" s="86"/>
      <c r="E54" s="86"/>
      <c r="F54" s="86"/>
      <c r="G54" s="86"/>
      <c r="H54" s="86"/>
      <c r="I54" s="28"/>
    </row>
    <row r="55" spans="1:9" x14ac:dyDescent="0.25">
      <c r="B55" s="88" t="s">
        <v>44</v>
      </c>
      <c r="C55" s="89"/>
      <c r="D55" s="40"/>
      <c r="E55" s="42"/>
      <c r="F55" s="40"/>
      <c r="G55" s="40"/>
      <c r="H55" s="41"/>
      <c r="I55" s="24"/>
    </row>
    <row r="56" spans="1:9" x14ac:dyDescent="0.25">
      <c r="B56" s="90" t="s">
        <v>26</v>
      </c>
      <c r="C56" s="91" t="s">
        <v>27</v>
      </c>
      <c r="D56" s="40"/>
      <c r="E56" s="42"/>
      <c r="F56" s="40"/>
      <c r="G56" s="40"/>
      <c r="H56" s="41"/>
      <c r="I56" s="24"/>
    </row>
    <row r="57" spans="1:9" x14ac:dyDescent="0.25">
      <c r="B57" s="90" t="s">
        <v>28</v>
      </c>
      <c r="C57" s="91" t="s">
        <v>29</v>
      </c>
      <c r="D57" s="90"/>
      <c r="E57" s="90"/>
      <c r="F57" s="90"/>
      <c r="G57" s="90"/>
      <c r="H57" s="92"/>
      <c r="I57" s="24"/>
    </row>
    <row r="58" spans="1:9" x14ac:dyDescent="0.25">
      <c r="B58" s="90" t="s">
        <v>30</v>
      </c>
      <c r="C58" s="91" t="s">
        <v>31</v>
      </c>
      <c r="D58" s="90"/>
      <c r="E58" s="90"/>
      <c r="F58" s="90"/>
      <c r="G58" s="90"/>
      <c r="H58" s="92"/>
      <c r="I58" s="24"/>
    </row>
    <row r="59" spans="1:9" x14ac:dyDescent="0.25">
      <c r="B59" s="90" t="s">
        <v>32</v>
      </c>
      <c r="C59" s="91" t="s">
        <v>33</v>
      </c>
      <c r="D59" s="90"/>
      <c r="E59" s="90"/>
      <c r="F59" s="90"/>
      <c r="G59" s="90"/>
      <c r="H59" s="92"/>
      <c r="I59" s="24"/>
    </row>
    <row r="60" spans="1:9" x14ac:dyDescent="0.25">
      <c r="B60" s="90" t="s">
        <v>34</v>
      </c>
      <c r="C60" s="91" t="s">
        <v>35</v>
      </c>
      <c r="D60" s="90"/>
      <c r="E60" s="90"/>
      <c r="F60" s="90"/>
      <c r="G60" s="90"/>
      <c r="H60" s="92"/>
      <c r="I60" s="24"/>
    </row>
    <row r="61" spans="1:9" x14ac:dyDescent="0.25">
      <c r="B61" s="90" t="s">
        <v>9</v>
      </c>
      <c r="C61" s="91" t="s">
        <v>36</v>
      </c>
      <c r="D61" s="90"/>
      <c r="E61" s="90"/>
      <c r="F61" s="90"/>
      <c r="G61" s="90"/>
      <c r="H61" s="92"/>
      <c r="I61" s="24"/>
    </row>
    <row r="62" spans="1:9" x14ac:dyDescent="0.25">
      <c r="B62" s="90" t="s">
        <v>37</v>
      </c>
      <c r="C62" s="91" t="s">
        <v>38</v>
      </c>
      <c r="D62" s="90"/>
      <c r="E62" s="90"/>
      <c r="F62" s="90"/>
      <c r="G62" s="90"/>
      <c r="H62" s="92"/>
      <c r="I62" s="24"/>
    </row>
    <row r="63" spans="1:9" x14ac:dyDescent="0.25">
      <c r="B63" s="90" t="s">
        <v>39</v>
      </c>
      <c r="C63" s="91" t="s">
        <v>40</v>
      </c>
      <c r="D63" s="90"/>
      <c r="E63" s="90"/>
      <c r="F63" s="90"/>
      <c r="G63" s="90"/>
      <c r="H63" s="92"/>
      <c r="I63" s="24"/>
    </row>
    <row r="64" spans="1:9" x14ac:dyDescent="0.25">
      <c r="B64" s="90" t="s">
        <v>11</v>
      </c>
      <c r="C64" s="91" t="s">
        <v>41</v>
      </c>
      <c r="D64" s="90"/>
      <c r="E64" s="90"/>
      <c r="F64" s="90"/>
      <c r="G64" s="90"/>
      <c r="H64" s="92"/>
      <c r="I64" s="24"/>
    </row>
    <row r="65" spans="2:3" x14ac:dyDescent="0.25">
      <c r="B65" s="134" t="s">
        <v>382</v>
      </c>
      <c r="C65" s="133" t="s">
        <v>383</v>
      </c>
    </row>
    <row r="66" spans="2:3" x14ac:dyDescent="0.25">
      <c r="B66" s="44" t="s">
        <v>5</v>
      </c>
      <c r="C66" s="91" t="s">
        <v>384</v>
      </c>
    </row>
    <row r="67" spans="2:3" x14ac:dyDescent="0.25">
      <c r="B67" s="134" t="s">
        <v>2</v>
      </c>
      <c r="C67" s="133" t="s">
        <v>385</v>
      </c>
    </row>
    <row r="68" spans="2:3" x14ac:dyDescent="0.25">
      <c r="B68" s="134" t="s">
        <v>394</v>
      </c>
      <c r="C68" s="133" t="s">
        <v>395</v>
      </c>
    </row>
  </sheetData>
  <mergeCells count="9">
    <mergeCell ref="AY7:AY8"/>
    <mergeCell ref="B30:H30"/>
    <mergeCell ref="B2:H2"/>
    <mergeCell ref="B7:H7"/>
    <mergeCell ref="N5:U5"/>
    <mergeCell ref="V5:AB5"/>
    <mergeCell ref="AQ5:AT5"/>
    <mergeCell ref="AL5:AP5"/>
    <mergeCell ref="AC5:AK5"/>
  </mergeCells>
  <hyperlinks>
    <hyperlink ref="H4" r:id="rId1" xr:uid="{00000000-0004-0000-0400-000000000000}"/>
  </hyperlinks>
  <pageMargins left="0.94488188976377963" right="0.23622047244094491" top="0.38" bottom="0.35433070866141736" header="0.53" footer="0.15748031496062992"/>
  <pageSetup paperSize="9" scale="8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BC68"/>
  <sheetViews>
    <sheetView zoomScale="60" zoomScaleNormal="60" workbookViewId="0">
      <pane xSplit="3" ySplit="8" topLeftCell="D21" activePane="bottomRight" state="frozen"/>
      <selection pane="topRight" activeCell="D1" sqref="D1"/>
      <selection pane="bottomLeft" activeCell="A9" sqref="A9"/>
      <selection pane="bottomRight" activeCell="H48" sqref="H48"/>
    </sheetView>
  </sheetViews>
  <sheetFormatPr baseColWidth="10" defaultRowHeight="15" x14ac:dyDescent="0.25"/>
  <cols>
    <col min="1" max="1" width="4.7109375" style="3" customWidth="1"/>
    <col min="2" max="2" width="10.42578125" style="4" customWidth="1"/>
    <col min="3" max="3" width="72.7109375" style="32" customWidth="1"/>
    <col min="4" max="4" width="17.140625" style="4" bestFit="1" customWidth="1"/>
    <col min="5" max="5" width="14.28515625" style="4" customWidth="1"/>
    <col min="6" max="6" width="16.42578125" style="4" customWidth="1"/>
    <col min="7" max="7" width="22.5703125" style="4" bestFit="1" customWidth="1"/>
    <col min="8" max="8" width="53" style="25" bestFit="1" customWidth="1"/>
    <col min="9" max="9" width="12.7109375" style="103" customWidth="1"/>
    <col min="10" max="10" width="24.5703125" style="103" customWidth="1"/>
    <col min="11" max="12" width="12.7109375" style="103" customWidth="1"/>
    <col min="13" max="13" width="11.42578125" style="103" customWidth="1"/>
    <col min="14" max="14" width="16.42578125" style="103" customWidth="1"/>
    <col min="15" max="16" width="15" style="103" customWidth="1"/>
    <col min="17" max="18" width="11.42578125" style="103"/>
    <col min="19" max="19" width="16.140625" style="103" customWidth="1"/>
    <col min="20" max="20" width="24.140625" style="103" customWidth="1"/>
    <col min="21" max="27" width="11.42578125" style="103"/>
    <col min="28" max="28" width="18.5703125" style="103" customWidth="1"/>
    <col min="29" max="29" width="16.85546875" style="103" customWidth="1"/>
    <col min="30" max="30" width="17.85546875" style="103" customWidth="1"/>
    <col min="31" max="31" width="16.42578125" style="103" customWidth="1"/>
    <col min="32" max="32" width="17.140625" style="103" customWidth="1"/>
    <col min="33" max="34" width="11.42578125" style="103"/>
    <col min="35" max="35" width="17.42578125" style="103" customWidth="1"/>
    <col min="36" max="38" width="11.42578125" style="103"/>
    <col min="39" max="39" width="14" style="103" customWidth="1"/>
    <col min="40" max="40" width="11.42578125" style="103"/>
    <col min="41" max="43" width="11.42578125" style="3"/>
    <col min="44" max="44" width="17.85546875" style="3" customWidth="1"/>
    <col min="45" max="45" width="11.42578125" style="3"/>
    <col min="46" max="46" width="42.85546875" style="3" customWidth="1"/>
    <col min="47" max="47" width="23.140625" style="3" customWidth="1"/>
    <col min="48" max="48" width="21" style="3" customWidth="1"/>
    <col min="49" max="49" width="21.85546875" style="3" customWidth="1"/>
    <col min="50" max="50" width="103.140625" style="3" customWidth="1"/>
    <col min="51" max="51" width="102.42578125" style="3" customWidth="1"/>
    <col min="52" max="16384" width="11.42578125" style="3"/>
  </cols>
  <sheetData>
    <row r="2" spans="1:55" ht="21" x14ac:dyDescent="0.25">
      <c r="B2" s="262" t="s">
        <v>217</v>
      </c>
      <c r="C2" s="262"/>
      <c r="D2" s="262"/>
      <c r="E2" s="262"/>
      <c r="F2" s="262"/>
      <c r="G2" s="262"/>
      <c r="H2" s="262"/>
    </row>
    <row r="4" spans="1:55" x14ac:dyDescent="0.25">
      <c r="B4" s="36"/>
      <c r="C4" s="36"/>
      <c r="D4" s="36"/>
      <c r="E4" s="36"/>
      <c r="F4" s="36"/>
      <c r="G4" s="36"/>
      <c r="H4" s="104" t="s">
        <v>340</v>
      </c>
      <c r="I4" s="103">
        <v>0</v>
      </c>
      <c r="J4" s="103">
        <v>1</v>
      </c>
      <c r="K4" s="103">
        <v>2</v>
      </c>
      <c r="L4" s="103">
        <v>3</v>
      </c>
      <c r="M4" s="103">
        <v>4</v>
      </c>
      <c r="N4" s="103">
        <v>5</v>
      </c>
      <c r="O4" s="103">
        <v>6</v>
      </c>
      <c r="P4" s="103">
        <v>7</v>
      </c>
      <c r="Q4" s="103">
        <v>8</v>
      </c>
      <c r="R4" s="103">
        <v>9</v>
      </c>
      <c r="S4" s="103">
        <v>10</v>
      </c>
      <c r="T4" s="103">
        <v>11</v>
      </c>
      <c r="U4" s="103">
        <v>12</v>
      </c>
      <c r="V4" s="103">
        <v>13</v>
      </c>
      <c r="W4" s="103">
        <v>14</v>
      </c>
      <c r="X4" s="103">
        <v>15</v>
      </c>
      <c r="Y4" s="103">
        <v>16</v>
      </c>
      <c r="Z4" s="103">
        <v>17</v>
      </c>
      <c r="AA4" s="103">
        <v>18</v>
      </c>
      <c r="AB4" s="145">
        <v>0</v>
      </c>
      <c r="AC4" s="145">
        <v>1</v>
      </c>
      <c r="AD4" s="145">
        <v>2</v>
      </c>
      <c r="AE4" s="145">
        <v>3</v>
      </c>
      <c r="AF4" s="145">
        <v>4</v>
      </c>
      <c r="AG4" s="145">
        <v>5</v>
      </c>
      <c r="AH4" s="145">
        <v>6</v>
      </c>
      <c r="AI4" s="145">
        <v>7</v>
      </c>
      <c r="AJ4" s="145">
        <v>8</v>
      </c>
      <c r="AK4" s="145">
        <v>9</v>
      </c>
      <c r="AL4" s="145">
        <v>10</v>
      </c>
      <c r="AM4" s="145">
        <v>11</v>
      </c>
      <c r="AN4" s="145">
        <v>12</v>
      </c>
      <c r="AO4" s="145">
        <v>13</v>
      </c>
      <c r="AP4" s="145">
        <v>14</v>
      </c>
      <c r="AQ4" s="145">
        <v>15</v>
      </c>
      <c r="AR4" s="145">
        <v>16</v>
      </c>
      <c r="AS4" s="145">
        <v>17</v>
      </c>
    </row>
    <row r="5" spans="1:55" ht="18.75" x14ac:dyDescent="0.25">
      <c r="B5" s="47" t="s">
        <v>397</v>
      </c>
      <c r="C5" s="29"/>
      <c r="D5" s="13"/>
      <c r="E5" s="13"/>
      <c r="F5" s="13"/>
      <c r="G5" s="13"/>
      <c r="H5" s="23"/>
      <c r="I5" s="144"/>
      <c r="J5" s="144"/>
      <c r="K5" s="144"/>
      <c r="L5" s="144"/>
      <c r="M5" s="304" t="s">
        <v>326</v>
      </c>
      <c r="N5" s="304"/>
      <c r="O5" s="304"/>
      <c r="P5" s="304"/>
      <c r="Q5" s="304"/>
      <c r="R5" s="304"/>
      <c r="S5" s="304"/>
      <c r="T5" s="304"/>
      <c r="U5" s="305" t="s">
        <v>405</v>
      </c>
      <c r="V5" s="306"/>
      <c r="W5" s="306"/>
      <c r="X5" s="306"/>
      <c r="Y5" s="306"/>
      <c r="Z5" s="306"/>
      <c r="AA5" s="306"/>
      <c r="AB5" s="300" t="s">
        <v>308</v>
      </c>
      <c r="AC5" s="300"/>
      <c r="AD5" s="300"/>
      <c r="AE5" s="300"/>
      <c r="AF5" s="300"/>
      <c r="AG5" s="300"/>
      <c r="AH5" s="300"/>
      <c r="AI5" s="300"/>
      <c r="AJ5" s="300"/>
      <c r="AK5" s="307" t="s">
        <v>406</v>
      </c>
      <c r="AL5" s="307"/>
      <c r="AM5" s="307"/>
      <c r="AN5" s="307"/>
      <c r="AO5" s="307"/>
      <c r="AP5" s="298" t="s">
        <v>324</v>
      </c>
      <c r="AQ5" s="298"/>
      <c r="AR5" s="298"/>
      <c r="AS5" s="298"/>
    </row>
    <row r="6" spans="1:55" ht="90" x14ac:dyDescent="0.25">
      <c r="B6" s="139" t="s">
        <v>0</v>
      </c>
      <c r="C6" s="139" t="s">
        <v>46</v>
      </c>
      <c r="D6" s="139" t="s">
        <v>381</v>
      </c>
      <c r="E6" s="139" t="s">
        <v>25</v>
      </c>
      <c r="F6" s="139" t="s">
        <v>1</v>
      </c>
      <c r="G6" s="254" t="s">
        <v>197</v>
      </c>
      <c r="H6" s="140" t="s">
        <v>196</v>
      </c>
      <c r="I6" s="110" t="str">
        <f>$C$9</f>
        <v>Fecha de emisión</v>
      </c>
      <c r="J6" s="110" t="str">
        <f>C11</f>
        <v>Número de documento de identidad Receptor</v>
      </c>
      <c r="K6" s="110" t="str">
        <f>C12</f>
        <v>Tipo de Documento de identidad del Receptor</v>
      </c>
      <c r="L6" s="110" t="str">
        <f>C13</f>
        <v>Nombre Comercial del Receptor</v>
      </c>
      <c r="M6" s="111" t="str">
        <f>$C$14</f>
        <v>Ubigeo</v>
      </c>
      <c r="N6" s="110" t="s">
        <v>409</v>
      </c>
      <c r="O6" s="111" t="str">
        <f>$C$16</f>
        <v>Urbanización</v>
      </c>
      <c r="P6" s="111" t="str">
        <f>C17</f>
        <v>Departamento</v>
      </c>
      <c r="Q6" s="111" t="str">
        <f>$C$18</f>
        <v>Provincia</v>
      </c>
      <c r="R6" s="110" t="str">
        <f>$C$19</f>
        <v>Distrito</v>
      </c>
      <c r="S6" s="110" t="str">
        <f>$C$20</f>
        <v>Codigo de país de la dirección</v>
      </c>
      <c r="T6" s="110" t="str">
        <f>$C$21</f>
        <v xml:space="preserve">Apellidos y nombres, denominación o razón social del adquirente o usuario </v>
      </c>
      <c r="U6" s="146" t="str">
        <f>$C$23</f>
        <v>Régimen de percepción</v>
      </c>
      <c r="V6" s="146" t="str">
        <f>$C$24</f>
        <v>Tasa de percepción</v>
      </c>
      <c r="W6" s="146" t="str">
        <f>$C$25</f>
        <v>Observaciones</v>
      </c>
      <c r="X6" s="146" t="str">
        <f>$C$26</f>
        <v>Importe Total Percibido</v>
      </c>
      <c r="Y6" s="146" t="str">
        <f>$C$27</f>
        <v>Moneda del importe total percibido</v>
      </c>
      <c r="Z6" s="146" t="str">
        <f>$C$28</f>
        <v>Importe Total pagado</v>
      </c>
      <c r="AA6" s="146" t="str">
        <f>$C$29</f>
        <v>Moneda del importe total pagado</v>
      </c>
      <c r="AB6" s="110" t="str">
        <f>$C$32</f>
        <v>Tipo de documento relacionado</v>
      </c>
      <c r="AC6" s="110" t="str">
        <f>$C$33</f>
        <v>Número de documento relacionado</v>
      </c>
      <c r="AD6" s="110" t="str">
        <f>$C$34</f>
        <v>Fecha de emisión de documento relacionado</v>
      </c>
      <c r="AE6" s="110" t="str">
        <f>$C$35</f>
        <v>Importe total documento relacionado</v>
      </c>
      <c r="AF6" s="110" t="str">
        <f>$C$36</f>
        <v>Tipo de moneda de documento relacionado</v>
      </c>
      <c r="AG6" s="147" t="str">
        <f>$C$37</f>
        <v>Fecha de Pago</v>
      </c>
      <c r="AH6" s="147" t="str">
        <f>$C$38</f>
        <v>Número de Pago</v>
      </c>
      <c r="AI6" s="147" t="str">
        <f>$C$39</f>
        <v>Importe de pago sin Percepcion</v>
      </c>
      <c r="AJ6" s="147" t="str">
        <f>$C$40</f>
        <v>Moneda de pago</v>
      </c>
      <c r="AK6" s="110" t="str">
        <f>$C$42</f>
        <v>Importe percibido</v>
      </c>
      <c r="AL6" s="110" t="str">
        <f>$C$43</f>
        <v>Moneda de importe percibido</v>
      </c>
      <c r="AM6" s="110" t="str">
        <f>$C$44</f>
        <v>Fecha de percepción</v>
      </c>
      <c r="AN6" s="110" t="str">
        <f>C45</f>
        <v>Importe Total a pagar (neto)</v>
      </c>
      <c r="AO6" s="110" t="str">
        <f>C46</f>
        <v>Moneda de monto neto pagado</v>
      </c>
      <c r="AP6" s="110" t="str">
        <f>C48</f>
        <v>La moneda de referencia para el tipo de cambio</v>
      </c>
      <c r="AQ6" s="110" t="str">
        <f>C49</f>
        <v>La moneda objetivo para la tasa de cambio</v>
      </c>
      <c r="AR6" s="110" t="str">
        <f>C50</f>
        <v>El factor aplicado a la moneda de origen para calcular la moneda destino (tipo de cmabio)</v>
      </c>
      <c r="AS6" s="110" t="str">
        <f>C51</f>
        <v>Fecha de cambio</v>
      </c>
      <c r="AT6" s="67"/>
      <c r="AU6" s="67"/>
      <c r="AV6" s="67"/>
      <c r="AW6" s="67"/>
      <c r="AX6" s="97" t="s">
        <v>221</v>
      </c>
      <c r="AY6" s="97" t="s">
        <v>225</v>
      </c>
      <c r="AZ6" s="67"/>
      <c r="BA6" s="67"/>
      <c r="BB6" s="67"/>
      <c r="BC6" s="67"/>
    </row>
    <row r="7" spans="1:55" s="76" customFormat="1" ht="25.5" customHeight="1" x14ac:dyDescent="0.25">
      <c r="B7" s="301" t="s">
        <v>376</v>
      </c>
      <c r="C7" s="302"/>
      <c r="D7" s="302"/>
      <c r="E7" s="302"/>
      <c r="F7" s="302"/>
      <c r="G7" s="302"/>
      <c r="H7" s="302"/>
      <c r="I7" s="131">
        <v>43101</v>
      </c>
      <c r="J7" s="119">
        <v>10424546203</v>
      </c>
      <c r="K7" s="121">
        <v>6</v>
      </c>
      <c r="L7" s="120" t="s">
        <v>372</v>
      </c>
      <c r="M7" s="106">
        <v>150101</v>
      </c>
      <c r="N7" s="82" t="s">
        <v>363</v>
      </c>
      <c r="O7" s="82" t="s">
        <v>361</v>
      </c>
      <c r="P7" s="82" t="s">
        <v>360</v>
      </c>
      <c r="Q7" s="82" t="s">
        <v>360</v>
      </c>
      <c r="R7" s="82" t="s">
        <v>362</v>
      </c>
      <c r="S7" s="106">
        <v>51</v>
      </c>
      <c r="T7" s="82" t="s">
        <v>223</v>
      </c>
      <c r="U7" s="112" t="s">
        <v>222</v>
      </c>
      <c r="V7" s="127" t="s">
        <v>373</v>
      </c>
      <c r="W7" s="82" t="s">
        <v>364</v>
      </c>
      <c r="X7" s="126" t="s">
        <v>373</v>
      </c>
      <c r="Y7" s="82" t="s">
        <v>224</v>
      </c>
      <c r="Z7" s="106">
        <v>103</v>
      </c>
      <c r="AA7" s="82" t="s">
        <v>224</v>
      </c>
      <c r="AB7" s="112" t="s">
        <v>222</v>
      </c>
      <c r="AC7" s="82" t="s">
        <v>226</v>
      </c>
      <c r="AD7" s="109">
        <v>43101</v>
      </c>
      <c r="AE7" s="114">
        <v>100</v>
      </c>
      <c r="AF7" s="82" t="s">
        <v>224</v>
      </c>
      <c r="AG7" s="109">
        <v>43101</v>
      </c>
      <c r="AH7" s="106">
        <v>1</v>
      </c>
      <c r="AI7" s="115">
        <v>100</v>
      </c>
      <c r="AJ7" s="82" t="s">
        <v>224</v>
      </c>
      <c r="AK7" s="113">
        <v>3</v>
      </c>
      <c r="AL7" s="82" t="s">
        <v>224</v>
      </c>
      <c r="AM7" s="109">
        <v>43101</v>
      </c>
      <c r="AN7" s="106">
        <v>97</v>
      </c>
      <c r="AO7" s="82" t="s">
        <v>224</v>
      </c>
      <c r="AP7" s="82" t="s">
        <v>224</v>
      </c>
      <c r="AQ7" s="82" t="s">
        <v>224</v>
      </c>
      <c r="AR7" s="106">
        <v>1</v>
      </c>
      <c r="AS7" s="116">
        <v>43101</v>
      </c>
      <c r="AT7" s="123" t="str">
        <f>CONCATENATE(TEXT(I7,"YYYY-MM-DD"), "|",J7, "|",K7, "|",L7, "|",M7,"|",N7,"|",O7,"|",P7,"|",Q7,"|",R7,"|",S7,"|",T7,"|",U7,"|",V7,"|",W7,"|")</f>
        <v>2018-01-01|10424546203|6|GUTI SAC|150101|JIRON PEDRO CANGA 150|MARANGA|LIMA|LIMA|SAN MIGUEL|51|MARVIN GUTIERREZ|01|3.00|OBSERVACIONES NUNCA MAS|</v>
      </c>
      <c r="AU7" s="123" t="str">
        <f>CONCATENATE(X7,"|",Y7,"|",Z7,"|",AA7,"|")</f>
        <v>3.00|PEN|103|PEN|</v>
      </c>
      <c r="AV7" s="123" t="str">
        <f>CONCATENATE(AB7,"|",AC7,"|",TEXT(AD7,"YYYY-MM-DD"),"|",AE7,"|",AF7,"|",TEXT(AG7,"YYYY-MM-DD"),"|",AH7,"|",AI7,"|",AJ7,"|",AK7,"|",AL7,"|")</f>
        <v>01|F001-1|2018-01-01|100|PEN|2018-01-01|1|100|PEN|3|PEN|</v>
      </c>
      <c r="AW7" s="123" t="str">
        <f>CONCATENATE(TEXT(AM7,"YYYY-MM-DD"),"|",AN7,"|",AO7,"|",AP7,"|",AQ7,"|",AR7,"|",TEXT(AS7,"YYYY-MM-DD"),"|")</f>
        <v>2018-01-01|97|PEN|PEN|PEN|1|2018-01-01|</v>
      </c>
      <c r="AX7" s="290" t="str">
        <f>CONCATENATE(AT7,AU7)</f>
        <v>2018-01-01|10424546203|6|GUTI SAC|150101|JIRON PEDRO CANGA 150|MARANGA|LIMA|LIMA|SAN MIGUEL|51|MARVIN GUTIERREZ|01|3.00|OBSERVACIONES NUNCA MAS|3.00|PEN|103|PEN|</v>
      </c>
      <c r="AY7" s="125" t="str">
        <f>CONCATENATE(AV7,AW7)</f>
        <v>01|F001-1|2018-01-01|100|PEN|2018-01-01|1|100|PEN|3|PEN|2018-01-01|97|PEN|PEN|PEN|1|2018-01-01|</v>
      </c>
    </row>
    <row r="8" spans="1:55" s="76" customFormat="1" ht="13.5" customHeight="1" x14ac:dyDescent="0.25">
      <c r="H8" s="99" t="s">
        <v>195</v>
      </c>
      <c r="I8" s="132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29" t="s">
        <v>227</v>
      </c>
      <c r="AG8" s="106"/>
      <c r="AH8" s="106"/>
      <c r="AI8" s="106"/>
      <c r="AJ8" s="129" t="s">
        <v>227</v>
      </c>
      <c r="AK8" s="106"/>
      <c r="AL8" s="106"/>
      <c r="AM8" s="106"/>
      <c r="AN8" s="106"/>
      <c r="AO8" s="106"/>
      <c r="AP8" s="106"/>
      <c r="AQ8" s="106"/>
      <c r="AR8" s="106"/>
      <c r="AS8" s="117"/>
      <c r="AT8" s="124"/>
      <c r="AU8" s="124"/>
      <c r="AV8" s="124"/>
      <c r="AW8" s="124"/>
      <c r="AX8" s="291"/>
      <c r="AY8" s="125"/>
    </row>
    <row r="9" spans="1:55" s="76" customFormat="1" ht="25.5" customHeight="1" x14ac:dyDescent="0.25">
      <c r="B9" s="107">
        <v>1</v>
      </c>
      <c r="C9" s="20" t="s">
        <v>15</v>
      </c>
      <c r="D9" s="21" t="s">
        <v>2</v>
      </c>
      <c r="E9" s="21" t="s">
        <v>16</v>
      </c>
      <c r="F9" s="21" t="s">
        <v>17</v>
      </c>
      <c r="G9" s="21">
        <v>1</v>
      </c>
      <c r="H9" s="100" t="s">
        <v>76</v>
      </c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</row>
    <row r="10" spans="1:55" s="76" customFormat="1" ht="17.25" customHeight="1" x14ac:dyDescent="0.25">
      <c r="B10" s="78"/>
      <c r="C10" s="79" t="s">
        <v>326</v>
      </c>
      <c r="D10" s="80"/>
      <c r="E10" s="80"/>
      <c r="F10" s="80"/>
      <c r="G10" s="80"/>
      <c r="H10" s="101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</row>
    <row r="11" spans="1:55" s="76" customFormat="1" ht="29.25" customHeight="1" x14ac:dyDescent="0.25">
      <c r="B11" s="107">
        <v>2</v>
      </c>
      <c r="C11" s="20" t="s">
        <v>366</v>
      </c>
      <c r="D11" s="21" t="s">
        <v>2</v>
      </c>
      <c r="E11" s="21" t="s">
        <v>8</v>
      </c>
      <c r="F11" s="21"/>
      <c r="G11" s="21">
        <v>2</v>
      </c>
      <c r="H11" s="100" t="s">
        <v>369</v>
      </c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</row>
    <row r="12" spans="1:55" s="76" customFormat="1" ht="29.25" customHeight="1" x14ac:dyDescent="0.25">
      <c r="B12" s="107">
        <v>3</v>
      </c>
      <c r="C12" s="20" t="s">
        <v>367</v>
      </c>
      <c r="D12" s="21" t="s">
        <v>2</v>
      </c>
      <c r="E12" s="21" t="s">
        <v>386</v>
      </c>
      <c r="F12" s="7" t="s">
        <v>138</v>
      </c>
      <c r="G12" s="21">
        <v>3</v>
      </c>
      <c r="H12" s="100" t="s">
        <v>370</v>
      </c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</row>
    <row r="13" spans="1:55" s="76" customFormat="1" ht="29.25" customHeight="1" x14ac:dyDescent="0.25">
      <c r="B13" s="107">
        <v>4</v>
      </c>
      <c r="C13" s="20" t="s">
        <v>368</v>
      </c>
      <c r="D13" s="21" t="s">
        <v>2</v>
      </c>
      <c r="E13" s="21" t="s">
        <v>47</v>
      </c>
      <c r="F13" s="21"/>
      <c r="G13" s="21">
        <v>4</v>
      </c>
      <c r="H13" s="100" t="s">
        <v>371</v>
      </c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</row>
    <row r="14" spans="1:55" s="76" customFormat="1" ht="27.75" customHeight="1" x14ac:dyDescent="0.25">
      <c r="B14" s="107">
        <v>5</v>
      </c>
      <c r="C14" s="20" t="s">
        <v>299</v>
      </c>
      <c r="D14" s="21" t="s">
        <v>2</v>
      </c>
      <c r="E14" s="21" t="s">
        <v>387</v>
      </c>
      <c r="F14" s="21" t="s">
        <v>392</v>
      </c>
      <c r="G14" s="21">
        <v>5</v>
      </c>
      <c r="H14" s="100" t="s">
        <v>331</v>
      </c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</row>
    <row r="15" spans="1:55" s="76" customFormat="1" ht="27.75" customHeight="1" x14ac:dyDescent="0.25">
      <c r="B15" s="107">
        <v>6</v>
      </c>
      <c r="C15" s="20" t="s">
        <v>409</v>
      </c>
      <c r="D15" s="137" t="s">
        <v>5</v>
      </c>
      <c r="E15" s="21" t="s">
        <v>47</v>
      </c>
      <c r="F15" s="21"/>
      <c r="G15" s="21">
        <v>6</v>
      </c>
      <c r="H15" s="100" t="s">
        <v>410</v>
      </c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</row>
    <row r="16" spans="1:55" s="76" customFormat="1" ht="39" customHeight="1" x14ac:dyDescent="0.25">
      <c r="A16" s="76">
        <v>18</v>
      </c>
      <c r="B16" s="107">
        <v>7</v>
      </c>
      <c r="C16" s="20" t="s">
        <v>294</v>
      </c>
      <c r="D16" s="137" t="s">
        <v>5</v>
      </c>
      <c r="E16" s="21" t="s">
        <v>47</v>
      </c>
      <c r="F16" s="77"/>
      <c r="G16" s="21">
        <v>6</v>
      </c>
      <c r="H16" s="100" t="s">
        <v>332</v>
      </c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</row>
    <row r="17" spans="1:40" s="76" customFormat="1" ht="27.75" customHeight="1" x14ac:dyDescent="0.25">
      <c r="A17" s="76">
        <v>19</v>
      </c>
      <c r="B17" s="107">
        <v>8</v>
      </c>
      <c r="C17" s="81" t="s">
        <v>296</v>
      </c>
      <c r="D17" s="137" t="s">
        <v>5</v>
      </c>
      <c r="E17" s="21" t="s">
        <v>47</v>
      </c>
      <c r="F17" s="21"/>
      <c r="G17" s="21">
        <v>7</v>
      </c>
      <c r="H17" s="100" t="s">
        <v>334</v>
      </c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</row>
    <row r="18" spans="1:40" s="76" customFormat="1" ht="26.25" customHeight="1" x14ac:dyDescent="0.25">
      <c r="A18" s="76">
        <v>20</v>
      </c>
      <c r="B18" s="107">
        <v>9</v>
      </c>
      <c r="C18" s="20" t="s">
        <v>295</v>
      </c>
      <c r="D18" s="137" t="s">
        <v>5</v>
      </c>
      <c r="E18" s="21" t="s">
        <v>47</v>
      </c>
      <c r="F18" s="21"/>
      <c r="G18" s="21">
        <v>8</v>
      </c>
      <c r="H18" s="100" t="s">
        <v>333</v>
      </c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</row>
    <row r="19" spans="1:40" s="76" customFormat="1" ht="24" customHeight="1" x14ac:dyDescent="0.25">
      <c r="A19" s="76">
        <v>21</v>
      </c>
      <c r="B19" s="107">
        <v>10</v>
      </c>
      <c r="C19" s="20" t="s">
        <v>297</v>
      </c>
      <c r="D19" s="137" t="s">
        <v>5</v>
      </c>
      <c r="E19" s="21" t="s">
        <v>47</v>
      </c>
      <c r="F19" s="21"/>
      <c r="G19" s="21">
        <v>9</v>
      </c>
      <c r="H19" s="100" t="s">
        <v>335</v>
      </c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</row>
    <row r="20" spans="1:40" s="76" customFormat="1" x14ac:dyDescent="0.25">
      <c r="A20" s="76">
        <v>22</v>
      </c>
      <c r="B20" s="107">
        <v>11</v>
      </c>
      <c r="C20" s="20" t="s">
        <v>298</v>
      </c>
      <c r="D20" s="21" t="s">
        <v>2</v>
      </c>
      <c r="E20" s="21" t="s">
        <v>47</v>
      </c>
      <c r="F20" s="130" t="s">
        <v>393</v>
      </c>
      <c r="G20" s="21">
        <v>10</v>
      </c>
      <c r="H20" s="100" t="s">
        <v>336</v>
      </c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</row>
    <row r="21" spans="1:40" s="76" customFormat="1" x14ac:dyDescent="0.25">
      <c r="A21" s="76">
        <v>23</v>
      </c>
      <c r="B21" s="107">
        <v>12</v>
      </c>
      <c r="C21" s="20" t="s">
        <v>42</v>
      </c>
      <c r="D21" s="21" t="s">
        <v>2</v>
      </c>
      <c r="E21" s="21" t="s">
        <v>47</v>
      </c>
      <c r="F21" s="21"/>
      <c r="G21" s="21">
        <v>11</v>
      </c>
      <c r="H21" s="100" t="s">
        <v>337</v>
      </c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</row>
    <row r="22" spans="1:40" s="76" customFormat="1" x14ac:dyDescent="0.25">
      <c r="A22" s="76">
        <v>24</v>
      </c>
      <c r="B22" s="141"/>
      <c r="C22" s="79" t="s">
        <v>405</v>
      </c>
      <c r="D22" s="80"/>
      <c r="E22" s="80"/>
      <c r="F22" s="80"/>
      <c r="G22" s="80"/>
      <c r="H22" s="101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</row>
    <row r="23" spans="1:40" s="76" customFormat="1" x14ac:dyDescent="0.25">
      <c r="A23" s="76">
        <v>25</v>
      </c>
      <c r="B23" s="107">
        <v>13</v>
      </c>
      <c r="C23" s="20" t="s">
        <v>250</v>
      </c>
      <c r="D23" s="21" t="s">
        <v>2</v>
      </c>
      <c r="E23" s="21" t="s">
        <v>389</v>
      </c>
      <c r="F23" s="130" t="s">
        <v>390</v>
      </c>
      <c r="G23" s="21">
        <v>12</v>
      </c>
      <c r="H23" s="100" t="s">
        <v>83</v>
      </c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</row>
    <row r="24" spans="1:40" s="76" customFormat="1" x14ac:dyDescent="0.25">
      <c r="B24" s="107">
        <v>14</v>
      </c>
      <c r="C24" s="20" t="s">
        <v>407</v>
      </c>
      <c r="D24" s="21" t="s">
        <v>2</v>
      </c>
      <c r="E24" s="21" t="s">
        <v>396</v>
      </c>
      <c r="F24" s="21" t="s">
        <v>391</v>
      </c>
      <c r="G24" s="21">
        <v>13</v>
      </c>
      <c r="H24" s="100" t="s">
        <v>398</v>
      </c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</row>
    <row r="25" spans="1:40" s="76" customFormat="1" x14ac:dyDescent="0.25">
      <c r="B25" s="107">
        <v>15</v>
      </c>
      <c r="C25" s="20" t="s">
        <v>303</v>
      </c>
      <c r="D25" s="21" t="s">
        <v>2</v>
      </c>
      <c r="E25" s="21" t="s">
        <v>47</v>
      </c>
      <c r="F25" s="21"/>
      <c r="G25" s="21">
        <v>14</v>
      </c>
      <c r="H25" s="100" t="s">
        <v>399</v>
      </c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</row>
    <row r="26" spans="1:40" s="76" customFormat="1" x14ac:dyDescent="0.25">
      <c r="B26" s="107">
        <v>16</v>
      </c>
      <c r="C26" s="20" t="s">
        <v>411</v>
      </c>
      <c r="D26" s="21" t="s">
        <v>2</v>
      </c>
      <c r="E26" s="21" t="s">
        <v>8</v>
      </c>
      <c r="F26" s="21" t="s">
        <v>10</v>
      </c>
      <c r="G26" s="21">
        <v>15</v>
      </c>
      <c r="H26" s="100" t="s">
        <v>400</v>
      </c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</row>
    <row r="27" spans="1:40" s="76" customFormat="1" x14ac:dyDescent="0.25">
      <c r="B27" s="107">
        <v>17</v>
      </c>
      <c r="C27" s="20" t="s">
        <v>412</v>
      </c>
      <c r="D27" s="21" t="s">
        <v>2</v>
      </c>
      <c r="E27" s="21" t="s">
        <v>380</v>
      </c>
      <c r="F27" s="130" t="s">
        <v>379</v>
      </c>
      <c r="G27" s="21">
        <v>16</v>
      </c>
      <c r="H27" s="100" t="s">
        <v>401</v>
      </c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</row>
    <row r="28" spans="1:40" s="76" customFormat="1" x14ac:dyDescent="0.25">
      <c r="B28" s="107">
        <v>18</v>
      </c>
      <c r="C28" s="20" t="s">
        <v>306</v>
      </c>
      <c r="D28" s="21" t="s">
        <v>2</v>
      </c>
      <c r="E28" s="21" t="s">
        <v>8</v>
      </c>
      <c r="F28" s="21" t="s">
        <v>10</v>
      </c>
      <c r="G28" s="21">
        <v>17</v>
      </c>
      <c r="H28" s="100" t="s">
        <v>402</v>
      </c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</row>
    <row r="29" spans="1:40" s="76" customFormat="1" x14ac:dyDescent="0.25">
      <c r="B29" s="107">
        <v>19</v>
      </c>
      <c r="C29" s="20" t="s">
        <v>307</v>
      </c>
      <c r="D29" s="21" t="s">
        <v>2</v>
      </c>
      <c r="E29" s="21" t="s">
        <v>380</v>
      </c>
      <c r="F29" s="130" t="s">
        <v>379</v>
      </c>
      <c r="G29" s="21">
        <v>18</v>
      </c>
      <c r="H29" s="100" t="s">
        <v>403</v>
      </c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</row>
    <row r="30" spans="1:40" s="76" customFormat="1" ht="31.5" customHeight="1" x14ac:dyDescent="0.25">
      <c r="B30" s="303" t="s">
        <v>377</v>
      </c>
      <c r="C30" s="303"/>
      <c r="D30" s="303"/>
      <c r="E30" s="303"/>
      <c r="F30" s="303"/>
      <c r="G30" s="303"/>
      <c r="H30" s="303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</row>
    <row r="31" spans="1:40" s="76" customFormat="1" x14ac:dyDescent="0.25">
      <c r="A31" s="76">
        <v>24</v>
      </c>
      <c r="B31" s="78"/>
      <c r="C31" s="79" t="s">
        <v>308</v>
      </c>
      <c r="D31" s="80"/>
      <c r="E31" s="80"/>
      <c r="F31" s="80"/>
      <c r="G31" s="80"/>
      <c r="H31" s="101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</row>
    <row r="32" spans="1:40" s="76" customFormat="1" x14ac:dyDescent="0.25">
      <c r="A32" s="76">
        <v>27</v>
      </c>
      <c r="B32" s="142">
        <v>19</v>
      </c>
      <c r="C32" s="82" t="s">
        <v>87</v>
      </c>
      <c r="D32" s="21" t="s">
        <v>2</v>
      </c>
      <c r="E32" s="21" t="s">
        <v>389</v>
      </c>
      <c r="F32" s="21"/>
      <c r="G32" s="21">
        <v>1</v>
      </c>
      <c r="H32" s="100" t="s">
        <v>85</v>
      </c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</row>
    <row r="33" spans="1:40" s="76" customFormat="1" ht="30" x14ac:dyDescent="0.25">
      <c r="A33" s="76">
        <v>28</v>
      </c>
      <c r="B33" s="142">
        <v>20</v>
      </c>
      <c r="C33" s="82" t="s">
        <v>88</v>
      </c>
      <c r="D33" s="21" t="s">
        <v>2</v>
      </c>
      <c r="E33" s="21" t="s">
        <v>6</v>
      </c>
      <c r="F33" s="77" t="s">
        <v>163</v>
      </c>
      <c r="G33" s="21">
        <v>2</v>
      </c>
      <c r="H33" s="100" t="s">
        <v>341</v>
      </c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</row>
    <row r="34" spans="1:40" s="76" customFormat="1" x14ac:dyDescent="0.25">
      <c r="A34" s="76">
        <v>29</v>
      </c>
      <c r="B34" s="142">
        <v>21</v>
      </c>
      <c r="C34" s="82" t="s">
        <v>309</v>
      </c>
      <c r="D34" s="21" t="s">
        <v>2</v>
      </c>
      <c r="E34" s="21" t="s">
        <v>57</v>
      </c>
      <c r="F34" s="21" t="s">
        <v>17</v>
      </c>
      <c r="G34" s="21">
        <v>3</v>
      </c>
      <c r="H34" s="100" t="s">
        <v>342</v>
      </c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</row>
    <row r="35" spans="1:40" s="76" customFormat="1" x14ac:dyDescent="0.25">
      <c r="B35" s="142">
        <v>22</v>
      </c>
      <c r="C35" s="20" t="s">
        <v>310</v>
      </c>
      <c r="D35" s="21" t="s">
        <v>2</v>
      </c>
      <c r="E35" s="21" t="s">
        <v>8</v>
      </c>
      <c r="F35" s="21" t="s">
        <v>10</v>
      </c>
      <c r="G35" s="21">
        <v>4</v>
      </c>
      <c r="H35" s="100" t="s">
        <v>343</v>
      </c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</row>
    <row r="36" spans="1:40" s="76" customFormat="1" x14ac:dyDescent="0.25">
      <c r="A36" s="76">
        <v>30</v>
      </c>
      <c r="B36" s="142">
        <v>23</v>
      </c>
      <c r="C36" s="82" t="s">
        <v>311</v>
      </c>
      <c r="D36" s="21" t="s">
        <v>2</v>
      </c>
      <c r="E36" s="21" t="s">
        <v>380</v>
      </c>
      <c r="F36" s="130"/>
      <c r="G36" s="21">
        <v>5</v>
      </c>
      <c r="H36" s="100" t="s">
        <v>344</v>
      </c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</row>
    <row r="37" spans="1:40" s="76" customFormat="1" x14ac:dyDescent="0.25">
      <c r="B37" s="142">
        <v>24</v>
      </c>
      <c r="C37" s="106" t="s">
        <v>312</v>
      </c>
      <c r="D37" s="21" t="s">
        <v>5</v>
      </c>
      <c r="E37" s="21" t="s">
        <v>16</v>
      </c>
      <c r="F37" s="21" t="s">
        <v>17</v>
      </c>
      <c r="G37" s="21">
        <v>6</v>
      </c>
      <c r="H37" s="100" t="s">
        <v>345</v>
      </c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</row>
    <row r="38" spans="1:40" s="76" customFormat="1" x14ac:dyDescent="0.25">
      <c r="B38" s="142">
        <v>25</v>
      </c>
      <c r="C38" s="106" t="s">
        <v>313</v>
      </c>
      <c r="D38" s="21" t="s">
        <v>5</v>
      </c>
      <c r="E38" s="21" t="s">
        <v>386</v>
      </c>
      <c r="F38" s="21"/>
      <c r="G38" s="21">
        <v>7</v>
      </c>
      <c r="H38" s="100" t="s">
        <v>346</v>
      </c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</row>
    <row r="39" spans="1:40" s="76" customFormat="1" x14ac:dyDescent="0.25">
      <c r="B39" s="142">
        <v>26</v>
      </c>
      <c r="C39" s="20" t="s">
        <v>404</v>
      </c>
      <c r="D39" s="21" t="s">
        <v>5</v>
      </c>
      <c r="E39" s="21" t="s">
        <v>8</v>
      </c>
      <c r="F39" s="21" t="s">
        <v>10</v>
      </c>
      <c r="G39" s="21">
        <v>8</v>
      </c>
      <c r="H39" s="100" t="s">
        <v>347</v>
      </c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</row>
    <row r="40" spans="1:40" s="76" customFormat="1" x14ac:dyDescent="0.25">
      <c r="B40" s="142">
        <v>27</v>
      </c>
      <c r="C40" s="106" t="s">
        <v>315</v>
      </c>
      <c r="D40" s="21" t="s">
        <v>5</v>
      </c>
      <c r="E40" s="21" t="s">
        <v>380</v>
      </c>
      <c r="F40" s="130" t="s">
        <v>379</v>
      </c>
      <c r="G40" s="21">
        <v>9</v>
      </c>
      <c r="H40" s="100" t="s">
        <v>374</v>
      </c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</row>
    <row r="41" spans="1:40" s="76" customFormat="1" x14ac:dyDescent="0.25">
      <c r="B41" s="142"/>
      <c r="C41" s="79" t="s">
        <v>406</v>
      </c>
      <c r="D41" s="74"/>
      <c r="E41" s="74"/>
      <c r="F41" s="74"/>
      <c r="G41" s="74"/>
      <c r="H41" s="102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</row>
    <row r="42" spans="1:40" s="76" customFormat="1" x14ac:dyDescent="0.25">
      <c r="B42" s="142">
        <v>28</v>
      </c>
      <c r="C42" s="82" t="s">
        <v>413</v>
      </c>
      <c r="D42" s="21" t="s">
        <v>5</v>
      </c>
      <c r="E42" s="21" t="s">
        <v>8</v>
      </c>
      <c r="F42" s="21" t="s">
        <v>10</v>
      </c>
      <c r="G42" s="21">
        <v>10</v>
      </c>
      <c r="H42" s="100" t="s">
        <v>354</v>
      </c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</row>
    <row r="43" spans="1:40" s="76" customFormat="1" x14ac:dyDescent="0.25">
      <c r="B43" s="142">
        <v>29</v>
      </c>
      <c r="C43" s="82" t="s">
        <v>414</v>
      </c>
      <c r="D43" s="21" t="s">
        <v>5</v>
      </c>
      <c r="E43" s="21"/>
      <c r="F43" s="130" t="s">
        <v>379</v>
      </c>
      <c r="G43" s="21">
        <v>11</v>
      </c>
      <c r="H43" s="100" t="s">
        <v>355</v>
      </c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</row>
    <row r="44" spans="1:40" s="76" customFormat="1" x14ac:dyDescent="0.25">
      <c r="B44" s="142">
        <v>30</v>
      </c>
      <c r="C44" s="20" t="s">
        <v>408</v>
      </c>
      <c r="D44" s="21" t="s">
        <v>5</v>
      </c>
      <c r="E44" s="21" t="s">
        <v>16</v>
      </c>
      <c r="F44" s="21" t="s">
        <v>17</v>
      </c>
      <c r="G44" s="21">
        <v>12</v>
      </c>
      <c r="H44" s="100" t="s">
        <v>359</v>
      </c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</row>
    <row r="45" spans="1:40" s="76" customFormat="1" x14ac:dyDescent="0.25">
      <c r="B45" s="142">
        <v>31</v>
      </c>
      <c r="C45" s="82" t="s">
        <v>319</v>
      </c>
      <c r="D45" s="21" t="s">
        <v>5</v>
      </c>
      <c r="E45" s="21" t="s">
        <v>8</v>
      </c>
      <c r="F45" s="21" t="s">
        <v>10</v>
      </c>
      <c r="G45" s="21">
        <v>13</v>
      </c>
      <c r="H45" s="100" t="s">
        <v>353</v>
      </c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</row>
    <row r="46" spans="1:40" s="76" customFormat="1" x14ac:dyDescent="0.25">
      <c r="B46" s="142">
        <v>32</v>
      </c>
      <c r="C46" s="82" t="s">
        <v>320</v>
      </c>
      <c r="D46" s="21" t="s">
        <v>5</v>
      </c>
      <c r="E46" s="21" t="s">
        <v>380</v>
      </c>
      <c r="F46" s="130" t="s">
        <v>379</v>
      </c>
      <c r="G46" s="21">
        <v>14</v>
      </c>
      <c r="H46" s="100" t="s">
        <v>356</v>
      </c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</row>
    <row r="47" spans="1:40" s="76" customFormat="1" x14ac:dyDescent="0.25">
      <c r="B47" s="142"/>
      <c r="C47" s="79" t="s">
        <v>324</v>
      </c>
      <c r="D47" s="74"/>
      <c r="E47" s="74"/>
      <c r="F47" s="75"/>
      <c r="G47" s="74"/>
      <c r="H47" s="102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</row>
    <row r="48" spans="1:40" s="76" customFormat="1" x14ac:dyDescent="0.25">
      <c r="B48" s="142">
        <v>33</v>
      </c>
      <c r="C48" s="82" t="s">
        <v>321</v>
      </c>
      <c r="D48" s="137" t="s">
        <v>5</v>
      </c>
      <c r="E48" s="21" t="s">
        <v>380</v>
      </c>
      <c r="G48" s="21">
        <v>15</v>
      </c>
      <c r="H48" s="100" t="s">
        <v>573</v>
      </c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</row>
    <row r="49" spans="1:55" x14ac:dyDescent="0.25">
      <c r="A49" s="76"/>
      <c r="B49" s="142">
        <v>34</v>
      </c>
      <c r="C49" s="20" t="s">
        <v>365</v>
      </c>
      <c r="D49" s="137" t="s">
        <v>5</v>
      </c>
      <c r="E49" s="21" t="s">
        <v>380</v>
      </c>
      <c r="F49" s="130" t="s">
        <v>379</v>
      </c>
      <c r="G49" s="21">
        <v>16</v>
      </c>
      <c r="H49" s="100" t="s">
        <v>348</v>
      </c>
    </row>
    <row r="50" spans="1:55" s="103" customFormat="1" x14ac:dyDescent="0.25">
      <c r="A50" s="3"/>
      <c r="B50" s="142">
        <v>35</v>
      </c>
      <c r="C50" s="82" t="s">
        <v>322</v>
      </c>
      <c r="D50" s="137" t="s">
        <v>5</v>
      </c>
      <c r="E50" s="2" t="s">
        <v>388</v>
      </c>
      <c r="F50" s="21" t="s">
        <v>378</v>
      </c>
      <c r="G50" s="21">
        <v>17</v>
      </c>
      <c r="H50" s="100" t="s">
        <v>349</v>
      </c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</row>
    <row r="51" spans="1:55" s="103" customFormat="1" x14ac:dyDescent="0.25">
      <c r="A51" s="3"/>
      <c r="B51" s="143">
        <v>36</v>
      </c>
      <c r="C51" s="94" t="s">
        <v>323</v>
      </c>
      <c r="D51" s="138" t="s">
        <v>5</v>
      </c>
      <c r="E51" s="21" t="s">
        <v>16</v>
      </c>
      <c r="F51" s="21" t="s">
        <v>17</v>
      </c>
      <c r="G51" s="93">
        <v>18</v>
      </c>
      <c r="H51" s="100" t="s">
        <v>350</v>
      </c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</row>
    <row r="52" spans="1:55" s="103" customFormat="1" x14ac:dyDescent="0.25">
      <c r="A52" s="3"/>
      <c r="B52" s="27" t="s">
        <v>194</v>
      </c>
      <c r="C52" s="84"/>
      <c r="D52" s="40"/>
      <c r="E52" s="42"/>
      <c r="F52" s="40"/>
      <c r="G52" s="40"/>
      <c r="H52" s="4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</row>
    <row r="53" spans="1:55" s="103" customFormat="1" x14ac:dyDescent="0.25">
      <c r="A53" s="3"/>
      <c r="B53" s="83"/>
      <c r="C53" s="85"/>
      <c r="D53" s="83"/>
      <c r="E53" s="83"/>
      <c r="F53" s="83"/>
      <c r="G53" s="83"/>
      <c r="H53" s="8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</row>
    <row r="54" spans="1:55" s="103" customFormat="1" x14ac:dyDescent="0.25">
      <c r="A54" s="3"/>
      <c r="B54" s="86" t="s">
        <v>202</v>
      </c>
      <c r="C54" s="87"/>
      <c r="D54" s="86"/>
      <c r="E54" s="86"/>
      <c r="F54" s="86"/>
      <c r="G54" s="86"/>
      <c r="H54" s="86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</row>
    <row r="55" spans="1:55" s="103" customFormat="1" x14ac:dyDescent="0.25">
      <c r="A55" s="3"/>
      <c r="B55" s="88" t="s">
        <v>44</v>
      </c>
      <c r="C55" s="89"/>
      <c r="D55" s="40"/>
      <c r="E55" s="42"/>
      <c r="F55" s="40"/>
      <c r="G55" s="40"/>
      <c r="H55" s="41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</row>
    <row r="56" spans="1:55" s="103" customFormat="1" x14ac:dyDescent="0.25">
      <c r="A56" s="3"/>
      <c r="B56" s="90" t="s">
        <v>26</v>
      </c>
      <c r="C56" s="91" t="s">
        <v>27</v>
      </c>
      <c r="D56" s="40"/>
      <c r="E56" s="42"/>
      <c r="F56" s="40"/>
      <c r="G56" s="40"/>
      <c r="H56" s="41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</row>
    <row r="57" spans="1:55" s="103" customFormat="1" x14ac:dyDescent="0.25">
      <c r="A57" s="3"/>
      <c r="B57" s="90" t="s">
        <v>28</v>
      </c>
      <c r="C57" s="91" t="s">
        <v>29</v>
      </c>
      <c r="D57" s="90"/>
      <c r="E57" s="90"/>
      <c r="F57" s="90"/>
      <c r="G57" s="90"/>
      <c r="H57" s="92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</row>
    <row r="58" spans="1:55" s="103" customFormat="1" x14ac:dyDescent="0.25">
      <c r="A58" s="3"/>
      <c r="B58" s="90" t="s">
        <v>30</v>
      </c>
      <c r="C58" s="91" t="s">
        <v>31</v>
      </c>
      <c r="D58" s="90"/>
      <c r="E58" s="90"/>
      <c r="F58" s="90"/>
      <c r="G58" s="90"/>
      <c r="H58" s="92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</row>
    <row r="59" spans="1:55" s="103" customFormat="1" x14ac:dyDescent="0.25">
      <c r="A59" s="3"/>
      <c r="B59" s="90" t="s">
        <v>32</v>
      </c>
      <c r="C59" s="91" t="s">
        <v>33</v>
      </c>
      <c r="D59" s="90"/>
      <c r="E59" s="90"/>
      <c r="F59" s="90"/>
      <c r="G59" s="90"/>
      <c r="H59" s="92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</row>
    <row r="60" spans="1:55" s="103" customFormat="1" x14ac:dyDescent="0.25">
      <c r="A60" s="3"/>
      <c r="B60" s="90" t="s">
        <v>34</v>
      </c>
      <c r="C60" s="91" t="s">
        <v>35</v>
      </c>
      <c r="D60" s="90"/>
      <c r="E60" s="90"/>
      <c r="F60" s="90"/>
      <c r="G60" s="90"/>
      <c r="H60" s="92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</row>
    <row r="61" spans="1:55" s="103" customFormat="1" x14ac:dyDescent="0.25">
      <c r="A61" s="3"/>
      <c r="B61" s="90" t="s">
        <v>9</v>
      </c>
      <c r="C61" s="91" t="s">
        <v>36</v>
      </c>
      <c r="D61" s="90"/>
      <c r="E61" s="90"/>
      <c r="F61" s="90"/>
      <c r="G61" s="90"/>
      <c r="H61" s="92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</row>
    <row r="62" spans="1:55" s="103" customFormat="1" x14ac:dyDescent="0.25">
      <c r="A62" s="3"/>
      <c r="B62" s="90" t="s">
        <v>37</v>
      </c>
      <c r="C62" s="91" t="s">
        <v>38</v>
      </c>
      <c r="D62" s="90"/>
      <c r="E62" s="90"/>
      <c r="F62" s="90"/>
      <c r="G62" s="90"/>
      <c r="H62" s="92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</row>
    <row r="63" spans="1:55" s="103" customFormat="1" x14ac:dyDescent="0.25">
      <c r="A63" s="3"/>
      <c r="B63" s="90" t="s">
        <v>39</v>
      </c>
      <c r="C63" s="91" t="s">
        <v>40</v>
      </c>
      <c r="D63" s="90"/>
      <c r="E63" s="90"/>
      <c r="F63" s="90"/>
      <c r="G63" s="90"/>
      <c r="H63" s="92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</row>
    <row r="64" spans="1:55" s="103" customFormat="1" x14ac:dyDescent="0.25">
      <c r="A64" s="3"/>
      <c r="B64" s="90" t="s">
        <v>11</v>
      </c>
      <c r="C64" s="91" t="s">
        <v>41</v>
      </c>
      <c r="D64" s="90"/>
      <c r="E64" s="90"/>
      <c r="F64" s="90"/>
      <c r="G64" s="90"/>
      <c r="H64" s="92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</row>
    <row r="65" spans="1:55" s="103" customFormat="1" x14ac:dyDescent="0.25">
      <c r="A65" s="3"/>
      <c r="B65" s="134" t="s">
        <v>382</v>
      </c>
      <c r="C65" s="133" t="s">
        <v>383</v>
      </c>
      <c r="D65" s="4"/>
      <c r="E65" s="4"/>
      <c r="F65" s="4"/>
      <c r="G65" s="4"/>
      <c r="H65" s="25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</row>
    <row r="66" spans="1:55" s="4" customFormat="1" x14ac:dyDescent="0.25">
      <c r="A66" s="3"/>
      <c r="B66" s="44" t="s">
        <v>5</v>
      </c>
      <c r="C66" s="91" t="s">
        <v>384</v>
      </c>
      <c r="H66" s="25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</row>
    <row r="67" spans="1:55" s="4" customFormat="1" x14ac:dyDescent="0.25">
      <c r="A67" s="3"/>
      <c r="B67" s="134" t="s">
        <v>2</v>
      </c>
      <c r="C67" s="133" t="s">
        <v>385</v>
      </c>
      <c r="H67" s="25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</row>
    <row r="68" spans="1:55" s="4" customFormat="1" x14ac:dyDescent="0.25">
      <c r="A68" s="3"/>
      <c r="B68" s="134" t="s">
        <v>394</v>
      </c>
      <c r="C68" s="133" t="s">
        <v>395</v>
      </c>
      <c r="H68" s="25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</row>
  </sheetData>
  <mergeCells count="9">
    <mergeCell ref="B7:H7"/>
    <mergeCell ref="AX7:AX8"/>
    <mergeCell ref="B30:H30"/>
    <mergeCell ref="B2:H2"/>
    <mergeCell ref="M5:T5"/>
    <mergeCell ref="U5:AA5"/>
    <mergeCell ref="AB5:AJ5"/>
    <mergeCell ref="AK5:AO5"/>
    <mergeCell ref="AP5:AS5"/>
  </mergeCells>
  <hyperlinks>
    <hyperlink ref="H4" r:id="rId1" xr:uid="{00000000-0004-0000-0500-000000000000}"/>
  </hyperlinks>
  <pageMargins left="0.94488188976377963" right="0.23622047244094491" top="0.38" bottom="0.35433070866141736" header="0.53" footer="0.15748031496062992"/>
  <pageSetup paperSize="9" scale="80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27"/>
  <sheetViews>
    <sheetView zoomScale="90" zoomScaleNormal="90" workbookViewId="0">
      <selection activeCell="G11" sqref="G11"/>
    </sheetView>
  </sheetViews>
  <sheetFormatPr baseColWidth="10" defaultRowHeight="15" x14ac:dyDescent="0.25"/>
  <cols>
    <col min="1" max="1" width="1.5703125" style="3" customWidth="1"/>
    <col min="2" max="2" width="4.28515625" style="4" customWidth="1"/>
    <col min="3" max="3" width="35.7109375" style="46" customWidth="1"/>
    <col min="4" max="4" width="17.140625" style="4" customWidth="1"/>
    <col min="5" max="6" width="14.140625" style="4" customWidth="1"/>
    <col min="7" max="7" width="20" style="4" customWidth="1"/>
    <col min="8" max="8" width="28.5703125" style="25" customWidth="1"/>
    <col min="9" max="16384" width="11.42578125" style="3"/>
  </cols>
  <sheetData>
    <row r="2" spans="2:9" ht="18.75" x14ac:dyDescent="0.25">
      <c r="B2" s="289" t="s">
        <v>219</v>
      </c>
      <c r="C2" s="289"/>
      <c r="D2" s="289"/>
      <c r="E2" s="289"/>
      <c r="F2" s="289"/>
      <c r="G2" s="289"/>
      <c r="H2" s="289"/>
    </row>
    <row r="4" spans="2:9" x14ac:dyDescent="0.25">
      <c r="B4" s="36"/>
      <c r="C4" s="36"/>
      <c r="D4" s="36"/>
      <c r="E4" s="36"/>
      <c r="F4" s="36"/>
      <c r="G4" s="36"/>
      <c r="H4" s="36"/>
    </row>
    <row r="5" spans="2:9" ht="18.75" x14ac:dyDescent="0.25">
      <c r="B5" s="47" t="s">
        <v>416</v>
      </c>
      <c r="C5" s="37"/>
      <c r="D5" s="13"/>
      <c r="E5" s="13"/>
      <c r="F5" s="13"/>
      <c r="G5" s="13"/>
      <c r="H5" s="23"/>
    </row>
    <row r="6" spans="2:9" ht="30" x14ac:dyDescent="0.25">
      <c r="B6" s="19" t="s">
        <v>0</v>
      </c>
      <c r="C6" s="19" t="s">
        <v>46</v>
      </c>
      <c r="D6" s="19" t="s">
        <v>48</v>
      </c>
      <c r="E6" s="19" t="s">
        <v>25</v>
      </c>
      <c r="F6" s="19" t="s">
        <v>1</v>
      </c>
      <c r="G6" s="19" t="s">
        <v>197</v>
      </c>
      <c r="H6" s="19" t="s">
        <v>196</v>
      </c>
    </row>
    <row r="7" spans="2:9" ht="27.75" customHeight="1" x14ac:dyDescent="0.25">
      <c r="B7" s="286" t="s">
        <v>415</v>
      </c>
      <c r="C7" s="287"/>
      <c r="D7" s="287"/>
      <c r="E7" s="287"/>
      <c r="F7" s="287"/>
      <c r="G7" s="287"/>
      <c r="H7" s="288"/>
    </row>
    <row r="8" spans="2:9" x14ac:dyDescent="0.25">
      <c r="B8" s="271"/>
      <c r="C8" s="272"/>
      <c r="D8" s="18" t="s">
        <v>2</v>
      </c>
      <c r="E8" s="18" t="s">
        <v>2</v>
      </c>
      <c r="F8" s="271"/>
      <c r="G8" s="272"/>
      <c r="H8" s="16" t="s">
        <v>417</v>
      </c>
      <c r="I8"/>
    </row>
    <row r="9" spans="2:9" ht="30" x14ac:dyDescent="0.25">
      <c r="B9" s="5"/>
      <c r="C9" s="38" t="s">
        <v>204</v>
      </c>
      <c r="D9" s="39" t="s">
        <v>2</v>
      </c>
      <c r="E9" s="7" t="s">
        <v>16</v>
      </c>
      <c r="F9" s="39" t="s">
        <v>17</v>
      </c>
      <c r="G9" s="6">
        <v>1</v>
      </c>
      <c r="H9" s="14" t="s">
        <v>205</v>
      </c>
    </row>
    <row r="10" spans="2:9" ht="30" x14ac:dyDescent="0.25">
      <c r="B10" s="5"/>
      <c r="C10" s="38" t="s">
        <v>206</v>
      </c>
      <c r="D10" s="39" t="s">
        <v>2</v>
      </c>
      <c r="E10" s="7" t="s">
        <v>16</v>
      </c>
      <c r="F10" s="39" t="s">
        <v>17</v>
      </c>
      <c r="G10" s="6">
        <v>2</v>
      </c>
      <c r="H10" s="14" t="s">
        <v>207</v>
      </c>
    </row>
    <row r="11" spans="2:9" ht="30" x14ac:dyDescent="0.25">
      <c r="B11" s="5"/>
      <c r="C11" s="5" t="s">
        <v>208</v>
      </c>
      <c r="D11" s="6" t="s">
        <v>2</v>
      </c>
      <c r="E11" s="6" t="s">
        <v>6</v>
      </c>
      <c r="F11" s="62" t="s">
        <v>419</v>
      </c>
      <c r="G11" s="6">
        <v>3</v>
      </c>
      <c r="H11" s="14" t="s">
        <v>210</v>
      </c>
    </row>
    <row r="12" spans="2:9" ht="60" x14ac:dyDescent="0.25">
      <c r="B12" s="5"/>
      <c r="C12" s="5" t="s">
        <v>211</v>
      </c>
      <c r="D12" s="6" t="s">
        <v>2</v>
      </c>
      <c r="E12" s="6" t="s">
        <v>212</v>
      </c>
      <c r="F12" s="6" t="s">
        <v>420</v>
      </c>
      <c r="G12" s="6">
        <v>4</v>
      </c>
      <c r="H12" s="14" t="s">
        <v>213</v>
      </c>
    </row>
    <row r="13" spans="2:9" x14ac:dyDescent="0.25">
      <c r="B13" s="5"/>
      <c r="C13" s="5" t="s">
        <v>214</v>
      </c>
      <c r="D13" s="39" t="s">
        <v>2</v>
      </c>
      <c r="E13" s="7" t="s">
        <v>3</v>
      </c>
      <c r="F13" s="6"/>
      <c r="G13" s="6">
        <v>5</v>
      </c>
      <c r="H13" s="5" t="s">
        <v>215</v>
      </c>
    </row>
    <row r="14" spans="2:9" x14ac:dyDescent="0.25">
      <c r="B14" s="40"/>
      <c r="C14" s="41"/>
      <c r="D14" s="40"/>
      <c r="E14" s="42"/>
      <c r="F14" s="40"/>
      <c r="G14" s="40"/>
      <c r="H14" s="43"/>
    </row>
    <row r="15" spans="2:9" x14ac:dyDescent="0.25">
      <c r="B15" s="44" t="s">
        <v>45</v>
      </c>
      <c r="C15" s="17"/>
      <c r="D15" s="26"/>
      <c r="E15" s="22"/>
      <c r="F15" s="26"/>
      <c r="G15" s="26"/>
      <c r="H15" s="17"/>
    </row>
    <row r="16" spans="2:9" x14ac:dyDescent="0.25">
      <c r="B16" s="25"/>
      <c r="C16" s="25"/>
      <c r="D16" s="25"/>
      <c r="E16" s="25"/>
      <c r="F16" s="25"/>
      <c r="G16" s="25"/>
    </row>
    <row r="17" spans="2:8" x14ac:dyDescent="0.25">
      <c r="B17" s="28" t="s">
        <v>216</v>
      </c>
      <c r="C17" s="28"/>
      <c r="D17" s="28"/>
      <c r="E17" s="28"/>
      <c r="F17" s="28"/>
      <c r="G17" s="28"/>
      <c r="H17" s="28"/>
    </row>
    <row r="18" spans="2:8" x14ac:dyDescent="0.25">
      <c r="B18" s="11" t="s">
        <v>44</v>
      </c>
      <c r="C18" s="45"/>
      <c r="D18" s="26"/>
      <c r="E18" s="22"/>
      <c r="F18" s="26"/>
      <c r="G18" s="26"/>
      <c r="H18" s="24"/>
    </row>
    <row r="19" spans="2:8" x14ac:dyDescent="0.25">
      <c r="B19" s="13" t="s">
        <v>26</v>
      </c>
      <c r="C19" s="37" t="s">
        <v>27</v>
      </c>
      <c r="D19" s="26"/>
      <c r="E19" s="22"/>
      <c r="F19" s="26"/>
      <c r="G19" s="26"/>
      <c r="H19" s="24"/>
    </row>
    <row r="20" spans="2:8" x14ac:dyDescent="0.25">
      <c r="B20" s="13" t="s">
        <v>28</v>
      </c>
      <c r="C20" s="37" t="s">
        <v>29</v>
      </c>
      <c r="D20" s="13"/>
      <c r="E20" s="13"/>
      <c r="F20" s="13"/>
      <c r="G20" s="13"/>
      <c r="H20" s="23"/>
    </row>
    <row r="21" spans="2:8" x14ac:dyDescent="0.25">
      <c r="B21" s="13" t="s">
        <v>30</v>
      </c>
      <c r="C21" s="37" t="s">
        <v>31</v>
      </c>
      <c r="D21" s="13"/>
      <c r="E21" s="13"/>
      <c r="F21" s="13"/>
      <c r="G21" s="13"/>
      <c r="H21" s="23"/>
    </row>
    <row r="22" spans="2:8" x14ac:dyDescent="0.25">
      <c r="B22" s="13" t="s">
        <v>32</v>
      </c>
      <c r="C22" s="37" t="s">
        <v>33</v>
      </c>
      <c r="D22" s="13"/>
      <c r="E22" s="13"/>
      <c r="F22" s="13"/>
      <c r="G22" s="13"/>
      <c r="H22" s="23"/>
    </row>
    <row r="23" spans="2:8" x14ac:dyDescent="0.25">
      <c r="B23" s="13" t="s">
        <v>34</v>
      </c>
      <c r="C23" s="37" t="s">
        <v>35</v>
      </c>
      <c r="D23" s="13"/>
      <c r="E23" s="13"/>
      <c r="F23" s="13"/>
      <c r="G23" s="13"/>
      <c r="H23" s="23"/>
    </row>
    <row r="24" spans="2:8" x14ac:dyDescent="0.25">
      <c r="B24" s="13" t="s">
        <v>9</v>
      </c>
      <c r="C24" s="37" t="s">
        <v>36</v>
      </c>
      <c r="D24" s="13"/>
      <c r="E24" s="13"/>
      <c r="F24" s="13"/>
      <c r="G24" s="13"/>
      <c r="H24" s="23"/>
    </row>
    <row r="25" spans="2:8" x14ac:dyDescent="0.25">
      <c r="B25" s="13" t="s">
        <v>37</v>
      </c>
      <c r="C25" s="37" t="s">
        <v>38</v>
      </c>
      <c r="D25" s="13"/>
      <c r="E25" s="13"/>
      <c r="F25" s="13"/>
      <c r="G25" s="13"/>
      <c r="H25" s="23"/>
    </row>
    <row r="26" spans="2:8" x14ac:dyDescent="0.25">
      <c r="B26" s="13" t="s">
        <v>39</v>
      </c>
      <c r="C26" s="37" t="s">
        <v>40</v>
      </c>
      <c r="D26" s="13"/>
      <c r="E26" s="13"/>
      <c r="F26" s="13"/>
      <c r="G26" s="13"/>
      <c r="H26" s="23"/>
    </row>
    <row r="27" spans="2:8" x14ac:dyDescent="0.25">
      <c r="B27" s="13" t="s">
        <v>11</v>
      </c>
      <c r="C27" s="37" t="s">
        <v>41</v>
      </c>
      <c r="D27" s="13"/>
      <c r="E27" s="13"/>
      <c r="F27" s="13"/>
      <c r="G27" s="13"/>
      <c r="H27" s="23"/>
    </row>
  </sheetData>
  <mergeCells count="4">
    <mergeCell ref="B2:H2"/>
    <mergeCell ref="B7:H7"/>
    <mergeCell ref="B8:C8"/>
    <mergeCell ref="F8:G8"/>
  </mergeCells>
  <pageMargins left="1.1599999999999999" right="0.23622047244094491" top="0.23622047244094491" bottom="0.35433070866141736" header="0.27559055118110237" footer="0.15748031496062992"/>
  <pageSetup paperSize="9" scale="8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sqref="A1:XFD1"/>
    </sheetView>
  </sheetViews>
  <sheetFormatPr baseColWidth="10" defaultRowHeight="15" x14ac:dyDescent="0.25"/>
  <sheetData>
    <row r="1" spans="1:1" s="273" customFormat="1" x14ac:dyDescent="0.25">
      <c r="A1" s="273" t="s">
        <v>571</v>
      </c>
    </row>
  </sheetData>
  <mergeCells count="1">
    <mergeCell ref="A1:XFD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A9594563BBEB14F89B4D97433583E69" ma:contentTypeVersion="2" ma:contentTypeDescription="Crear nuevo documento." ma:contentTypeScope="" ma:versionID="71bed33d4fc9314e3887ab0badcd0dd0">
  <xsd:schema xmlns:xsd="http://www.w3.org/2001/XMLSchema" xmlns:p="http://schemas.microsoft.com/office/2006/metadata/properties" xmlns:ns2="d92d629f-d26d-47ca-b34d-e57528a71405" targetNamespace="http://schemas.microsoft.com/office/2006/metadata/properties" ma:root="true" ma:fieldsID="ca0277dd10d727f76e0dfd62520d493c" ns2:_="">
    <xsd:import namespace="d92d629f-d26d-47ca-b34d-e57528a71405"/>
    <xsd:element name="properties">
      <xsd:complexType>
        <xsd:sequence>
          <xsd:element name="documentManagement">
            <xsd:complexType>
              <xsd:all>
                <xsd:element ref="ns2:Tema" minOccurs="0"/>
                <xsd:element ref="ns2:Sub_x0020_Tema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d92d629f-d26d-47ca-b34d-e57528a71405" elementFormDefault="qualified">
    <xsd:import namespace="http://schemas.microsoft.com/office/2006/documentManagement/types"/>
    <xsd:element name="Tema" ma:index="2" nillable="true" ma:displayName="Tema" ma:internalName="Tema">
      <xsd:simpleType>
        <xsd:restriction base="dms:Text">
          <xsd:maxLength value="255"/>
        </xsd:restriction>
      </xsd:simpleType>
    </xsd:element>
    <xsd:element name="Sub_x0020_Tema" ma:index="3" nillable="true" ma:displayName="Sub Tema" ma:internalName="Sub_x0020_Tema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Tipo de contenido" ma:readOnly="true"/>
        <xsd:element ref="dc:title" minOccurs="0" maxOccurs="1" ma:index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C556E037-8DFE-44D5-BB0B-01C99DCEEF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1E0CBC1-9EE8-4E70-B459-BCBCB6B382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2d629f-d26d-47ca-b34d-e57528a71405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Factura y boleta 2.1 </vt:lpstr>
      <vt:lpstr>Nota 2.1</vt:lpstr>
      <vt:lpstr>Comunicación de Baja</vt:lpstr>
      <vt:lpstr>Resumen Diario</vt:lpstr>
      <vt:lpstr>Retencion</vt:lpstr>
      <vt:lpstr>Percepcion</vt:lpstr>
      <vt:lpstr>Reversión</vt:lpstr>
      <vt:lpstr>Hoja1</vt:lpstr>
      <vt:lpstr>'Comunicación de Baja'!Títulos_a_imprimir</vt:lpstr>
      <vt:lpstr>'Factura y boleta 2.1 '!Títulos_a_imprimir</vt:lpstr>
      <vt:lpstr>'Nota 2.1'!Títulos_a_imprimir</vt:lpstr>
      <vt:lpstr>Percepcion!Títulos_a_imprimir</vt:lpstr>
      <vt:lpstr>'Resumen Diario'!Títulos_a_imprimir</vt:lpstr>
      <vt:lpstr>Retencion!Títulos_a_imprimir</vt:lpstr>
      <vt:lpstr>Reversión!Títulos_a_imprimir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</dc:creator>
  <cp:keywords>anexos 1 y 2 Facturador SUNAT;anexos;facturador</cp:keywords>
  <cp:lastModifiedBy>mgutierrezt</cp:lastModifiedBy>
  <cp:lastPrinted>2016-07-21T18:00:16Z</cp:lastPrinted>
  <dcterms:created xsi:type="dcterms:W3CDTF">2011-02-25T15:54:04Z</dcterms:created>
  <dcterms:modified xsi:type="dcterms:W3CDTF">2018-06-29T03:23:17Z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0x0101008A9594563BBEB14F89B4D97433583E69</vt:lpwstr>
  </property>
  <property fmtid="{D5CDD505-2E9C-101B-9397-08002B2CF9AE}" pid="3" name="Tema">
    <vt:lpwstr/>
  </property>
  <property fmtid="{D5CDD505-2E9C-101B-9397-08002B2CF9AE}" pid="4" name="Sub Tema">
    <vt:lpwstr/>
  </property>
</Properties>
</file>